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strath.sharepoint.com/sites/ECON_JRFBudgetProject/Shared Documents/General/"/>
    </mc:Choice>
  </mc:AlternateContent>
  <xr:revisionPtr revIDLastSave="65" documentId="8_{CDCAED1F-40F0-4B4E-9BE7-97030BC16778}" xr6:coauthVersionLast="47" xr6:coauthVersionMax="47" xr10:uidLastSave="{6DF410CC-AE24-44AA-BD89-3D95AFF961BC}"/>
  <bookViews>
    <workbookView xWindow="-120" yWindow="-120" windowWidth="29040" windowHeight="15720" firstSheet="1" activeTab="4" xr2:uid="{26CE9871-A6FE-4020-943A-BA45EFBCEE65}"/>
  </bookViews>
  <sheets>
    <sheet name="Overall_charts" sheetId="5" r:id="rId1"/>
    <sheet name="Employment" sheetId="1" r:id="rId2"/>
    <sheet name="Social Security" sheetId="2" r:id="rId3"/>
    <sheet name="Cost of living" sheetId="3" r:id="rId4"/>
    <sheet name="Other" sheetId="4" r:id="rId5"/>
  </sheets>
  <externalReferences>
    <externalReference r:id="rId6"/>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5" l="1" a="1"/>
  <c r="B8" i="5" s="1"/>
  <c r="J1" i="5"/>
  <c r="K1" i="5"/>
  <c r="L1" i="5"/>
  <c r="M1" i="5"/>
  <c r="N1" i="5"/>
  <c r="O1" i="5"/>
  <c r="B2" i="5"/>
  <c r="C2" i="5"/>
  <c r="D2" i="5"/>
  <c r="E2" i="5"/>
  <c r="F2" i="5"/>
  <c r="G2" i="5"/>
  <c r="I2" i="5"/>
  <c r="B3" i="5"/>
  <c r="C3" i="5"/>
  <c r="D3" i="5"/>
  <c r="E3" i="5"/>
  <c r="F3" i="5"/>
  <c r="G3" i="5"/>
  <c r="I3" i="5"/>
  <c r="B4" i="5"/>
  <c r="C4" i="5"/>
  <c r="D4" i="5"/>
  <c r="E4" i="5"/>
  <c r="F4" i="5"/>
  <c r="G4" i="5"/>
  <c r="I4" i="5"/>
  <c r="B5" i="5"/>
  <c r="C5" i="5"/>
  <c r="D5" i="5"/>
  <c r="E5" i="5"/>
  <c r="F5" i="5"/>
  <c r="G5" i="5"/>
  <c r="I5" i="5"/>
  <c r="I6" i="5"/>
  <c r="G6" i="5" l="1"/>
  <c r="J4" i="5"/>
  <c r="C6" i="5"/>
  <c r="B6" i="5"/>
  <c r="L2" i="5"/>
  <c r="K4" i="5"/>
  <c r="M5" i="5"/>
  <c r="O5" i="5"/>
  <c r="N4" i="5"/>
  <c r="N3" i="5"/>
  <c r="N2" i="5"/>
  <c r="L5" i="5"/>
  <c r="K5" i="5"/>
  <c r="O2" i="5"/>
  <c r="N5" i="5"/>
  <c r="M4" i="5"/>
  <c r="M3" i="5"/>
  <c r="M2" i="5"/>
  <c r="K3" i="5"/>
  <c r="O3" i="5"/>
  <c r="O4" i="5"/>
  <c r="L4" i="5"/>
  <c r="L3" i="5"/>
  <c r="J3" i="5"/>
  <c r="J5" i="5"/>
  <c r="F6" i="5"/>
  <c r="K2" i="5"/>
  <c r="E6" i="5"/>
  <c r="J2" i="5"/>
  <c r="D6" i="5"/>
  <c r="J6" i="5" l="1"/>
  <c r="O6" i="5"/>
  <c r="N6" i="5"/>
  <c r="K6" i="5"/>
  <c r="M6" i="5"/>
  <c r="L6"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<sst xmlns="http://schemas.openxmlformats.org/spreadsheetml/2006/main" count="575" uniqueCount="283">
  <si>
    <t>Action</t>
  </si>
  <si>
    <t>First mention</t>
  </si>
  <si>
    <t>Delivery mechanism</t>
  </si>
  <si>
    <t>Source of figures we have</t>
  </si>
  <si>
    <t>18-19</t>
  </si>
  <si>
    <t>19-20</t>
  </si>
  <si>
    <t>20-21</t>
  </si>
  <si>
    <t>21-22</t>
  </si>
  <si>
    <t>22-23</t>
  </si>
  <si>
    <t>23-24</t>
  </si>
  <si>
    <t>Primary focus on tackling child poverty?</t>
  </si>
  <si>
    <t>Every Child, Every Chance</t>
  </si>
  <si>
    <t>Third/private sector</t>
  </si>
  <si>
    <t>No</t>
  </si>
  <si>
    <t>Parent Employability Programme; Parent Employability support, Parental Employability Support Fund</t>
  </si>
  <si>
    <t>Local Government</t>
  </si>
  <si>
    <t>Yes</t>
  </si>
  <si>
    <t>Additional investment to support disabled parents</t>
  </si>
  <si>
    <t>2020/21 progress report</t>
  </si>
  <si>
    <t>Child Poverty fund</t>
  </si>
  <si>
    <t>Additional investment to support young parents</t>
  </si>
  <si>
    <t>2019/20 progress report</t>
  </si>
  <si>
    <t>Child Poverty Fund</t>
  </si>
  <si>
    <t>Additional investment – ELC alignment</t>
  </si>
  <si>
    <t>2021/22 progress report</t>
  </si>
  <si>
    <t>Living wage accreditation/living hours</t>
  </si>
  <si>
    <t>Third sector (Poverty Alliance)</t>
  </si>
  <si>
    <t>SDS</t>
  </si>
  <si>
    <t>SFC (and some to SDS)</t>
  </si>
  <si>
    <t>Centre for Flexible Work/Timewise</t>
  </si>
  <si>
    <t>Third sector (Timewise)</t>
  </si>
  <si>
    <t>Family Friendly Working Scotland</t>
  </si>
  <si>
    <t>SG in 2020-21. SDS in 2021-22 and 2023-24</t>
  </si>
  <si>
    <t>Social Innovation Partnership - Flourishing Lives</t>
  </si>
  <si>
    <t>Best Start, Bright Futures</t>
  </si>
  <si>
    <t>Various</t>
  </si>
  <si>
    <t>Flexibility Works </t>
  </si>
  <si>
    <t>Flexibility Works</t>
  </si>
  <si>
    <t>Rationale</t>
  </si>
  <si>
    <t>Tackling low pay in the public sector</t>
  </si>
  <si>
    <t xml:space="preserve">No figures given by Scottish Government. Not possible to calculate using published data. </t>
  </si>
  <si>
    <t>New action on the gender pay gap </t>
  </si>
  <si>
    <t>Within actions on flexible work and women returners</t>
  </si>
  <si>
    <t>Community Wealth Building</t>
  </si>
  <si>
    <t>No specific, direct expenditure figures for this particular action</t>
  </si>
  <si>
    <t>Test and Learn Pilots for lone parents</t>
  </si>
  <si>
    <t xml:space="preserve">New Parental Transition Fund </t>
  </si>
  <si>
    <t>Lifetime skills offer</t>
  </si>
  <si>
    <t xml:space="preserve"> Became incorporated into longer-term programme of 'reform of post-school education. No further update given. </t>
  </si>
  <si>
    <t>Adult upskilling and reskilling offer</t>
  </si>
  <si>
    <t>Became incorporated into longer-term programme of 'reform of post-school education. No further update given.</t>
  </si>
  <si>
    <t>Adult Learning Strategy for Scotland</t>
  </si>
  <si>
    <t>Implementation paused in 2023 awaiting review of CLD (Community Learning and Development).</t>
  </si>
  <si>
    <t>NHS Demonstrator Project and apprenticeship opportunities</t>
  </si>
  <si>
    <t>Just Transition Fund</t>
  </si>
  <si>
    <t xml:space="preserve">Appears in a tabled titled ‘progress on other actions’ – i.e. those that are part of a wider strategy to support children in Scotland, but where the action does not in itself reduce poverty.  </t>
  </si>
  <si>
    <t>Shared vision for tackling child poverty in partnership with business and employers</t>
  </si>
  <si>
    <t>Requirement on public sector grant recipients to pay at least the real living Wage to all employees</t>
  </si>
  <si>
    <t>Increase scale of employment support</t>
  </si>
  <si>
    <t>Challenge Fund</t>
  </si>
  <si>
    <t>Increasing awareness and uptake of employment support</t>
  </si>
  <si>
    <t>Reform of post-school education</t>
  </si>
  <si>
    <t>2023-24 Progress Report</t>
  </si>
  <si>
    <t>NHS anchors</t>
  </si>
  <si>
    <t>Refreshed Fair Work Action Plan</t>
  </si>
  <si>
    <t>£12 per hour pay commitment for childcare workers</t>
  </si>
  <si>
    <t>Public Sector Pay Policy</t>
  </si>
  <si>
    <t>Place Based Investment Programme</t>
  </si>
  <si>
    <t>Empowering Communities Programme</t>
  </si>
  <si>
    <r>
      <t>Every</t>
    </r>
    <r>
      <rPr>
        <sz val="11"/>
        <color theme="1"/>
        <rFont val="Aptos"/>
        <family val="2"/>
      </rPr>
      <t xml:space="preserve"> Child, Every Chance</t>
    </r>
  </si>
  <si>
    <r>
      <t>Social</t>
    </r>
    <r>
      <rPr>
        <sz val="11"/>
        <color theme="1"/>
        <rFont val="Aptos"/>
        <family val="2"/>
      </rPr>
      <t xml:space="preserve"> Security Scotland</t>
    </r>
  </si>
  <si>
    <r>
      <t>2021-22</t>
    </r>
    <r>
      <rPr>
        <sz val="11"/>
        <color theme="1"/>
        <rFont val="Aptos"/>
        <family val="2"/>
      </rPr>
      <t xml:space="preserve"> progress report</t>
    </r>
  </si>
  <si>
    <r>
      <t>Local</t>
    </r>
    <r>
      <rPr>
        <sz val="11"/>
        <color theme="1"/>
        <rFont val="Aptos"/>
        <family val="2"/>
      </rPr>
      <t xml:space="preserve"> Government</t>
    </r>
  </si>
  <si>
    <t>Fiscal Framework Outturn Report</t>
  </si>
  <si>
    <t>Job Start Grant</t>
  </si>
  <si>
    <t>2021/22 Progress Report</t>
  </si>
  <si>
    <t>Case transfer of Child Disability Payment</t>
  </si>
  <si>
    <t>Case transfer does not necessitate additional spend</t>
  </si>
  <si>
    <t>Publish Scottish guidance for Discretionary Housing Payment</t>
  </si>
  <si>
    <t>Independent review of the Scottish Welfare Fund</t>
  </si>
  <si>
    <t>Explore systems of automated payment for Social Security benefits</t>
  </si>
  <si>
    <t>Third Sector (Children in Scotland)</t>
  </si>
  <si>
    <t>Children in Scotland audited accounts</t>
  </si>
  <si>
    <t>Get into summer (Local Government)</t>
  </si>
  <si>
    <t>FOI</t>
  </si>
  <si>
    <t>Get into summer (Other)</t>
  </si>
  <si>
    <t>National public bodies and partners</t>
  </si>
  <si>
    <t>FOI and Fund Breakdown</t>
  </si>
  <si>
    <t>School Clothing Grant</t>
  </si>
  <si>
    <t> Every Child, Every Chance</t>
  </si>
  <si>
    <t>Third Sector</t>
  </si>
  <si>
    <r>
      <t>Further support on costs of the school day</t>
    </r>
    <r>
      <rPr>
        <sz val="8"/>
        <color rgb="FF000000"/>
        <rFont val="Aptos"/>
        <family val="2"/>
      </rPr>
      <t> </t>
    </r>
  </si>
  <si>
    <t>Third Sector (CPAG)</t>
  </si>
  <si>
    <t>CPAG Accounts</t>
  </si>
  <si>
    <t>New support, incentives and rewards with the Young Scot Card</t>
  </si>
  <si>
    <t>Third Sector (Young Scot)</t>
  </si>
  <si>
    <t>Young Scot Accounts</t>
  </si>
  <si>
    <t> No</t>
  </si>
  <si>
    <t>Ensure that future affordable housing supply decisions support our objective to achieve a real and sustained impact on child poverty</t>
  </si>
  <si>
    <t>Local Authorities, RSLs and Private Sector</t>
  </si>
  <si>
    <t>Affordable Housing Supply Outturn Reports</t>
  </si>
  <si>
    <t>2019/20 Progress Report</t>
  </si>
  <si>
    <t>Local Authorities</t>
  </si>
  <si>
    <t>Third Sector (via Corra Foundation)</t>
  </si>
  <si>
    <t>Corra Foundation Accounts</t>
  </si>
  <si>
    <t>Third sector (various)</t>
  </si>
  <si>
    <t>Citizen's Advice Scotland</t>
  </si>
  <si>
    <t>Healthier Wealthier Children</t>
  </si>
  <si>
    <t>Health Boards</t>
  </si>
  <si>
    <t>Social Security Advocacy Service</t>
  </si>
  <si>
    <t>Third Sector (VoiceAbility)</t>
  </si>
  <si>
    <t>VoiceAbility accounts</t>
  </si>
  <si>
    <t>Social Investment Scotland</t>
  </si>
  <si>
    <t>Social Impact Scotland accounts (Companies House) and Child Poverty Fund</t>
  </si>
  <si>
    <t>Scottish Government</t>
  </si>
  <si>
    <t>PQ</t>
  </si>
  <si>
    <t>Tackling Problem Debt/Free Debt Advice</t>
  </si>
  <si>
    <t>Scottish Government (</t>
  </si>
  <si>
    <t>SG website</t>
  </si>
  <si>
    <t>FareShare</t>
  </si>
  <si>
    <t>FareShare annual report</t>
  </si>
  <si>
    <t>SFC</t>
  </si>
  <si>
    <t>SFC website</t>
  </si>
  <si>
    <t>Action on transport strategy, policies and programmes/concessionary travel for under 22s</t>
  </si>
  <si>
    <t>Bus Operators</t>
  </si>
  <si>
    <t xml:space="preserve">Spend is not disaggregated in progress report. Process evaluation has a combined figure over two calendar years of £3.5m for 2022-23 and 2023-24. </t>
  </si>
  <si>
    <t>Inspiring School Age Spaces Capital Fund</t>
  </si>
  <si>
    <t xml:space="preserve">Fund of £4.5m launched in May 2023. Outturn spend unknown. East Renfrewshire Council noted that they relinquished their grant. </t>
  </si>
  <si>
    <t xml:space="preserve">Ending Homelessness Together </t>
  </si>
  <si>
    <t>More detail needed on outturn spend</t>
  </si>
  <si>
    <t>Progress report 2019/20</t>
  </si>
  <si>
    <t>Some parts included in analysis. More detail needed on outturn spend</t>
  </si>
  <si>
    <t xml:space="preserve">More detail needed on outturn in the financial year </t>
  </si>
  <si>
    <t>Connecting Scotland</t>
  </si>
  <si>
    <t xml:space="preserve">Included in 2019/20, 2019/20 and 2021/22 as an action related to the drivers of child poverty but without enough detail on funding by year. In 2022/23 and 2023/24 delivery plans, it appears in a tabled titled ‘progress on other actions’ – i.e. those that are part of a wider strategy to support children in Scotland, but where the action does not in itself reduce poverty.  </t>
  </si>
  <si>
    <t>Fair Fares Review</t>
  </si>
  <si>
    <t>Review of Demand Responsive Transport</t>
  </si>
  <si>
    <t>Strategic plan for childcare</t>
  </si>
  <si>
    <t>Maximise uptake of existing funded early learning childcare for eligible two year olds</t>
  </si>
  <si>
    <t>Build child poverty into major Scottish Government events</t>
  </si>
  <si>
    <t>Further expand Free School Meal provision</t>
  </si>
  <si>
    <t>Fund to assist in removing the impact of school meal debt</t>
  </si>
  <si>
    <t>Whole Family Wellbeing Funding</t>
  </si>
  <si>
    <t>CSPPs</t>
  </si>
  <si>
    <t>Commence work in local pathfinder areas</t>
  </si>
  <si>
    <t>Child Poverty Practice Accelerator Fund</t>
  </si>
  <si>
    <t>2023/24 Progress Report</t>
  </si>
  <si>
    <t>Local Authorities and Health Boards</t>
  </si>
  <si>
    <t>Social Innovation Partnership – Flourishing Lives</t>
  </si>
  <si>
    <t>Act on findings of Rural and Islands Child Poverty Research</t>
  </si>
  <si>
    <t>Actions related to life course, not child poverty by 2030/31</t>
  </si>
  <si>
    <t>Bail and Release from Custody (Scotland) Bill</t>
  </si>
  <si>
    <t>Implement Bairns’ Hoose Model</t>
  </si>
  <si>
    <t>CashBack for Communities</t>
  </si>
  <si>
    <t>Strengthen immediate protections for the victims of abuse</t>
  </si>
  <si>
    <t>Prison Visitor Centres</t>
  </si>
  <si>
    <t>Getting it Right For Everyone (GIRFE)</t>
  </si>
  <si>
    <t>Family focused services for people with alcohol and drug problems</t>
  </si>
  <si>
    <t>Communities Mental Health and Wellbeing Fund for adults</t>
  </si>
  <si>
    <t>Community mental health resilience and social prescribing</t>
  </si>
  <si>
    <t>Inclusion Health Action in General Practice</t>
  </si>
  <si>
    <t>Fairer Funding Programme</t>
  </si>
  <si>
    <t>STV Children's Appeal</t>
  </si>
  <si>
    <t>Family Fund</t>
  </si>
  <si>
    <t>Equality and Human Rights Fund</t>
  </si>
  <si>
    <t>Play Park renewal</t>
  </si>
  <si>
    <t>Refreshed GIRFEC resources</t>
  </si>
  <si>
    <t>The Promise Partnership Fund</t>
  </si>
  <si>
    <t>Removal of charges for core curriculum subjects</t>
  </si>
  <si>
    <t>Improve digital access for school age children</t>
  </si>
  <si>
    <t>Scottish Mentoring and Leadership Programme</t>
  </si>
  <si>
    <t>Consider models to provide free bikes for children whose parent/guardian cannot afford them</t>
  </si>
  <si>
    <t>Investment in sport, active living, and Active Schools programmes</t>
  </si>
  <si>
    <t>Youth Work Strategy</t>
  </si>
  <si>
    <t>School Leavers’ Toolkit</t>
  </si>
  <si>
    <t>Tackling the digital divide in further and higher education</t>
  </si>
  <si>
    <t>Enhance the total student support package</t>
  </si>
  <si>
    <t>Young Person’s Guarantee</t>
  </si>
  <si>
    <t>Reducing food insecurity in school holidays - local government</t>
  </si>
  <si>
    <t xml:space="preserve">New Support for Affordable Credit: Credit Union Financial Resilience Fund </t>
  </si>
  <si>
    <t xml:space="preserve">New Support for Affordable Credit: Affordable Credit Fund </t>
  </si>
  <si>
    <t xml:space="preserve">New Support for Affordable Credit: Scottish Community Lenders Fund </t>
  </si>
  <si>
    <t xml:space="preserve">New Action on Homelessness: Housing First Third Sector funding </t>
  </si>
  <si>
    <t xml:space="preserve">New Action on Homelessness: Rapid Rehousing Transition Plans </t>
  </si>
  <si>
    <t xml:space="preserve">New Support for Affordable Credit: Scottish Community Lenders Investment Fund </t>
  </si>
  <si>
    <t>Benefit take-up strategy (1)</t>
  </si>
  <si>
    <t>Evaluate the impact of the private residential tenancy (2)</t>
  </si>
  <si>
    <t>Increase uptake of our Warmer Homes Scotland programme amongst low income families (2)</t>
  </si>
  <si>
    <t>Target fuel poverty and energy efficiency measures on those most in need, including low income families (2)</t>
  </si>
  <si>
    <t>Scottish Housing Regulator (3)</t>
  </si>
  <si>
    <t>Work with the social housing sector to agree the best ways to keep rents affordable (3)</t>
  </si>
  <si>
    <t>New Action on Homelessness/Preventing Homelessness (4)</t>
  </si>
  <si>
    <t>Financial Health Check/Money Talk Team (3)</t>
  </si>
  <si>
    <t>Fuel Insecurity Fund (4)</t>
  </si>
  <si>
    <t>Reducing food insecurity in school holidays - third sector (5)</t>
  </si>
  <si>
    <t>Reason</t>
  </si>
  <si>
    <t>Best Start Grant and Best Start Foods (1)</t>
  </si>
  <si>
    <t>Carer's allowance supplement/Carer Support Payment (2)</t>
  </si>
  <si>
    <t>Low Income Winter Heating Assistance (2)</t>
  </si>
  <si>
    <t>The new Adult Disability Payment (ADP) (2)</t>
  </si>
  <si>
    <t>Child Winter Heating Assistance (3)</t>
  </si>
  <si>
    <t>Funeral Support Payment Eligibility (1)</t>
  </si>
  <si>
    <t>Young Carers Grant (3)</t>
  </si>
  <si>
    <t>Mitigate the Benefit Cap as fully as possible (3)</t>
  </si>
  <si>
    <t>Scottish Child Payment/Income supplement (3)</t>
  </si>
  <si>
    <t>Cost of living payment (4)</t>
  </si>
  <si>
    <t>Low income pandemic payment (4)</t>
  </si>
  <si>
    <t>Familiy Friendly Working Scotland Audited Acounts (via Companies House)</t>
  </si>
  <si>
    <t>£ million, current prices</t>
  </si>
  <si>
    <t>2018-19</t>
  </si>
  <si>
    <t>2019-20</t>
  </si>
  <si>
    <t>2020-21</t>
  </si>
  <si>
    <t>2021-22</t>
  </si>
  <si>
    <t>2022-23</t>
  </si>
  <si>
    <t>2023-24</t>
  </si>
  <si>
    <t>£ million, 2025-26 prices</t>
  </si>
  <si>
    <t>Employment</t>
  </si>
  <si>
    <t>Social Security</t>
  </si>
  <si>
    <t>Cost of living</t>
  </si>
  <si>
    <t>Other</t>
  </si>
  <si>
    <t>Total</t>
  </si>
  <si>
    <t>GDP deflator</t>
  </si>
  <si>
    <t xml:space="preserve">Action on workplace equality/Workplace equality fund </t>
  </si>
  <si>
    <t>Various (1)</t>
  </si>
  <si>
    <t xml:space="preserve">Fair Start Scotland </t>
  </si>
  <si>
    <t>Child Poverty Fund (2019-20 and 2020-21). Therefter FOI (3)</t>
  </si>
  <si>
    <t xml:space="preserve">Women Returners </t>
  </si>
  <si>
    <t>SG website - list of orgs funded, and SDS annual reports (4)</t>
  </si>
  <si>
    <t>Poverty Alliance  Accounts (via Companies House)</t>
  </si>
  <si>
    <t>Flexibility Works  Accounts (Companies House)</t>
  </si>
  <si>
    <t>Various (2)</t>
  </si>
  <si>
    <t>Scottish Fiscal Commission</t>
  </si>
  <si>
    <t>Letter from Cab Sec</t>
  </si>
  <si>
    <t>Bridging Payments (3)</t>
  </si>
  <si>
    <t>Citizen's Advice Annual Reports</t>
  </si>
  <si>
    <t>Progress reports verified with outturn figures</t>
  </si>
  <si>
    <t>Discontinued</t>
  </si>
  <si>
    <t xml:space="preserve">Not separated out of No One Left Behind </t>
  </si>
  <si>
    <t>FWDF Evaluation</t>
  </si>
  <si>
    <t>Family Nurse Partnerships (6)</t>
  </si>
  <si>
    <t>Gypsy/Traveller Accommodation (7)</t>
  </si>
  <si>
    <t>Plan to end the need for Food Banks (8)</t>
  </si>
  <si>
    <t>Welfare Advice and Health Partnerships (9)</t>
  </si>
  <si>
    <t>Letter from the Minister</t>
  </si>
  <si>
    <t>Expanded Early Learning and Childcare</t>
  </si>
  <si>
    <t>Audit Scotland</t>
  </si>
  <si>
    <t>Various (see notes)</t>
  </si>
  <si>
    <t>Fiscal Framework data annex</t>
  </si>
  <si>
    <t>Progress Report verified with other source (see notes)</t>
  </si>
  <si>
    <t>Flexible workforce development fund  </t>
  </si>
  <si>
    <t>Access to period products: FareShare (1)</t>
  </si>
  <si>
    <t>Access to period products: Schools and community settings (2)</t>
  </si>
  <si>
    <t>Access to period products: SFC</t>
  </si>
  <si>
    <t>School age childcare: Early Adopter Communities</t>
  </si>
  <si>
    <t>Access to childcare fund (school age childcare)</t>
  </si>
  <si>
    <t>Familiy Learning Programme</t>
  </si>
  <si>
    <t xml:space="preserve">Main focus on helping parents understand child development and support their child’s learning at home. </t>
  </si>
  <si>
    <t>Educational Maintenance Allowance</t>
  </si>
  <si>
    <t>Educational Maintenance Allowance Supplementary Statistics</t>
  </si>
  <si>
    <t>Local Authorities and Colleges</t>
  </si>
  <si>
    <t>Further develop funded early learning and chldcare for children aged one and two</t>
  </si>
  <si>
    <t>Eligability review for funded childcare</t>
  </si>
  <si>
    <t>Transport Scotland</t>
  </si>
  <si>
    <t>Supported Businesses</t>
  </si>
  <si>
    <t>Publish guidance for Discretionary Housing Payments</t>
  </si>
  <si>
    <t>Enhance financial advice from Health Visitors</t>
  </si>
  <si>
    <t>Private rented sector reforms</t>
  </si>
  <si>
    <t>Double investment in the Home Energy Scotland Loans and Grants Scheme</t>
  </si>
  <si>
    <t xml:space="preserve">Progress reports state a figure of £42m for 2022/23, </t>
  </si>
  <si>
    <t>Double investment in the Home Energy Scotland Loans and Grants Scheme in 2022-23</t>
  </si>
  <si>
    <t>Legislate to exempt under 22s from Council Tax</t>
  </si>
  <si>
    <t>Care leaver payment</t>
  </si>
  <si>
    <t>Scottish Attainment Challenge</t>
  </si>
  <si>
    <t>Social security actions with expenditure</t>
  </si>
  <si>
    <t>Social security - no expenditure</t>
  </si>
  <si>
    <t>Support with the cost of living actions with expenditure</t>
  </si>
  <si>
    <t>Cost of living actions - no expenditure</t>
  </si>
  <si>
    <t xml:space="preserve">Community Bus Fund </t>
  </si>
  <si>
    <t xml:space="preserve">Free Bikes Partnership Fund </t>
  </si>
  <si>
    <t>Other actions</t>
  </si>
  <si>
    <t>Other actions - no expenditure</t>
  </si>
  <si>
    <t>Employment actions - no expenditure</t>
  </si>
  <si>
    <t>Employment actions with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</si>
</sst>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Aptos Narrow"/>
      <family val="2"/>
      <scheme val="minor"/>
    </font>
    <font>
      <sz val="11"/>
      <color theme="1"/>
      <name val="Aptos"/>
      <family val="2"/>
    </font>
    <font>
      <b/>
      <sz val="11"/>
      <color theme="1"/>
      <name val="Aptos"/>
      <family val="2"/>
    </font>
    <font>
      <u/>
      <sz val="11"/>
      <color theme="10"/>
      <name val="Aptos Narrow"/>
      <family val="2"/>
      <scheme val="minor"/>
    </font>
    <font>
      <b/>
      <sz val="11"/>
      <color rgb="FF000000"/>
      <name val="Aptos"/>
      <family val="2"/>
    </font>
    <font>
      <sz val="11"/>
      <color rgb="FF000000"/>
      <name val="Aptos Display"/>
      <family val="2"/>
    </font>
    <font>
      <b/>
      <sz val="11"/>
      <color rgb="FF000000"/>
      <name val="Aptos Display"/>
      <family val="2"/>
    </font>
    <font>
      <sz val="11"/>
      <color rgb="FF000000"/>
      <name val="Arial"/>
      <family val="2"/>
    </font>
    <font>
      <sz val="11"/>
      <color theme="1"/>
      <name val="Arial"/>
      <family val="2"/>
    </font>
    <font>
      <sz val="11"/>
      <color rgb="FF000000"/>
      <name val="Aptos"/>
      <family val="2"/>
    </font>
    <font>
      <sz val="11"/>
      <color rgb="FF000000"/>
      <name val="Aptos Narrow"/>
      <family val="2"/>
    </font>
    <font>
      <sz val="10"/>
      <color rgb="FF1A1A1A"/>
      <name val="Arial"/>
      <family val="2"/>
    </font>
    <font>
      <sz val="8"/>
      <color rgb="FF000000"/>
      <name val="Aptos"/>
      <family val="2"/>
    </font>
    <font>
      <sz val="11"/>
      <color rgb="FF131314"/>
      <name val="Arial"/>
      <family val="2"/>
    </font>
    <font>
      <b/>
      <sz val="11"/>
      <color theme="1"/>
      <name val="Aptos Narrow"/>
      <family val="2"/>
      <scheme val="minor"/>
    </font>
    <font>
      <i/>
      <sz val="11"/>
      <color rgb="FF0F4761"/>
      <name val="Aptos"/>
      <family val="2"/>
    </font>
    <font>
      <sz val="11"/>
      <color theme="1"/>
      <name val="Aptos Narrow"/>
      <family val="2"/>
      <scheme val="minor"/>
    </font>
    <font>
      <sz val="11"/>
      <color rgb="FF000000"/>
      <name val="Aptos Narrow"/>
      <family val="2"/>
      <scheme val="minor"/>
    </font>
  </fonts>
  <fills count="4">
    <fill>
      <patternFill patternType="none"/>
    </fill>
    <fill>
      <patternFill patternType="gray125"/>
    </fill>
    <fill>
      <patternFill patternType="solid">
        <fgColor rgb="FFF2F2F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cellStyleXfs>
  <cellXfs count="80">
    <xf numFmtId="0" fontId="0" fillId="0" borderId="0" xfId="0"/>
    <xf numFmtId="0" fontId="0" fillId="3" borderId="0" xfId="0" applyFill="1"/>
    <xf numFmtId="0" fontId="2" fillId="3" borderId="1" xfId="0" applyFont="1" applyFill="1" applyBorder="1" applyAlignment="1">
      <alignment vertical="center" wrapText="1"/>
    </xf>
    <xf numFmtId="0" fontId="2" fillId="3" borderId="1" xfId="0" applyFont="1" applyFill="1" applyBorder="1" applyAlignment="1">
      <alignment vertical="center"/>
    </xf>
    <xf numFmtId="0" fontId="0" fillId="3" borderId="1" xfId="0" applyFill="1" applyBorder="1"/>
    <xf numFmtId="0" fontId="1" fillId="3" borderId="1" xfId="0" applyFont="1" applyFill="1" applyBorder="1" applyAlignment="1">
      <alignment vertical="center" wrapText="1"/>
    </xf>
    <xf numFmtId="0" fontId="7" fillId="3" borderId="1" xfId="0" applyFont="1" applyFill="1" applyBorder="1" applyAlignment="1">
      <alignment vertical="center" wrapText="1"/>
    </xf>
    <xf numFmtId="0" fontId="1" fillId="3" borderId="1" xfId="0" applyFont="1" applyFill="1" applyBorder="1" applyAlignment="1">
      <alignment vertical="center"/>
    </xf>
    <xf numFmtId="0" fontId="0" fillId="3" borderId="1" xfId="0" applyFill="1" applyBorder="1" applyAlignment="1">
      <alignment wrapText="1"/>
    </xf>
    <xf numFmtId="0" fontId="15" fillId="0" borderId="0" xfId="0" applyFont="1" applyAlignment="1">
      <alignment vertical="center"/>
    </xf>
    <xf numFmtId="0" fontId="1" fillId="0" borderId="0" xfId="0" applyFont="1" applyAlignment="1">
      <alignment vertical="center"/>
    </xf>
    <xf numFmtId="0" fontId="9" fillId="0" borderId="0" xfId="0" applyFont="1" applyAlignment="1">
      <alignment vertical="center"/>
    </xf>
    <xf numFmtId="0" fontId="2" fillId="0" borderId="1" xfId="0" applyFont="1" applyBorder="1" applyAlignment="1">
      <alignment vertical="center" wrapText="1"/>
    </xf>
    <xf numFmtId="0" fontId="2" fillId="0" borderId="1" xfId="0" applyFont="1" applyBorder="1" applyAlignment="1">
      <alignment vertical="center"/>
    </xf>
    <xf numFmtId="0" fontId="9" fillId="0" borderId="1" xfId="0" applyFont="1" applyBorder="1" applyAlignment="1">
      <alignment vertical="center" wrapText="1"/>
    </xf>
    <xf numFmtId="0" fontId="10" fillId="0" borderId="1" xfId="0" applyFont="1" applyBorder="1" applyAlignment="1">
      <alignment vertical="center"/>
    </xf>
    <xf numFmtId="0" fontId="3" fillId="0" borderId="1" xfId="1" applyBorder="1" applyAlignment="1">
      <alignment vertical="center" wrapText="1"/>
    </xf>
    <xf numFmtId="0" fontId="7" fillId="0" borderId="1" xfId="0" applyFont="1" applyBorder="1" applyAlignment="1">
      <alignment vertical="center" wrapText="1"/>
    </xf>
    <xf numFmtId="0" fontId="1" fillId="0" borderId="1" xfId="0" applyFont="1" applyBorder="1" applyAlignment="1">
      <alignment vertical="center" wrapText="1"/>
    </xf>
    <xf numFmtId="0" fontId="11" fillId="0" borderId="1" xfId="0" applyFont="1" applyBorder="1" applyAlignment="1">
      <alignment vertical="center" wrapText="1"/>
    </xf>
    <xf numFmtId="0" fontId="10" fillId="0" borderId="1" xfId="0" applyFont="1" applyBorder="1" applyAlignment="1">
      <alignment vertical="center" wrapText="1"/>
    </xf>
    <xf numFmtId="0" fontId="13" fillId="0" borderId="1" xfId="0" applyFont="1" applyBorder="1" applyAlignment="1">
      <alignment vertical="center" wrapText="1"/>
    </xf>
    <xf numFmtId="0" fontId="0" fillId="0" borderId="0" xfId="0" applyAlignment="1"/>
    <xf numFmtId="0" fontId="0" fillId="0" borderId="0" xfId="0" applyAlignment="1">
      <alignment wrapText="1"/>
    </xf>
    <xf numFmtId="0" fontId="9" fillId="2" borderId="1" xfId="0" applyFont="1" applyFill="1" applyBorder="1" applyAlignment="1">
      <alignment vertical="center" wrapText="1"/>
    </xf>
    <xf numFmtId="0" fontId="10" fillId="2" borderId="1" xfId="0" applyFont="1" applyFill="1" applyBorder="1" applyAlignment="1">
      <alignment horizontal="justify" vertical="center" wrapText="1"/>
    </xf>
    <xf numFmtId="0" fontId="3" fillId="2" borderId="1" xfId="1" applyFill="1" applyBorder="1" applyAlignment="1">
      <alignment vertical="center" wrapText="1"/>
    </xf>
    <xf numFmtId="0" fontId="5" fillId="2" borderId="1" xfId="0" applyFont="1" applyFill="1" applyBorder="1" applyAlignment="1">
      <alignment vertical="center" wrapText="1"/>
    </xf>
    <xf numFmtId="0" fontId="5" fillId="2" borderId="1" xfId="0" applyFont="1" applyFill="1" applyBorder="1" applyAlignment="1">
      <alignment horizontal="justify" vertical="center" wrapText="1"/>
    </xf>
    <xf numFmtId="0" fontId="3" fillId="0" borderId="0" xfId="1"/>
    <xf numFmtId="0" fontId="10" fillId="2" borderId="1" xfId="0" applyFont="1" applyFill="1" applyBorder="1" applyAlignment="1">
      <alignment vertical="center" wrapText="1"/>
    </xf>
    <xf numFmtId="0" fontId="4" fillId="2" borderId="1" xfId="0" applyFont="1" applyFill="1" applyBorder="1" applyAlignment="1">
      <alignment vertical="center" wrapText="1"/>
    </xf>
    <xf numFmtId="0" fontId="6" fillId="2" borderId="1" xfId="0" applyFont="1" applyFill="1" applyBorder="1" applyAlignment="1">
      <alignment horizontal="justify" vertical="center" wrapText="1"/>
    </xf>
    <xf numFmtId="0" fontId="6" fillId="2" borderId="1" xfId="0" applyFont="1" applyFill="1" applyBorder="1" applyAlignment="1">
      <alignment vertical="center" wrapText="1"/>
    </xf>
    <xf numFmtId="0" fontId="14" fillId="0" borderId="0" xfId="0" applyFont="1" applyAlignment="1"/>
    <xf numFmtId="0" fontId="2" fillId="0" borderId="0" xfId="0" applyFont="1" applyAlignment="1">
      <alignment wrapText="1"/>
    </xf>
    <xf numFmtId="0" fontId="0" fillId="3" borderId="0" xfId="0" applyFill="1" applyBorder="1"/>
    <xf numFmtId="0" fontId="4"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1" fillId="0" borderId="0" xfId="0" applyFont="1" applyFill="1" applyBorder="1" applyAlignment="1">
      <alignment vertical="center"/>
    </xf>
    <xf numFmtId="0" fontId="0" fillId="0" borderId="1" xfId="0" applyFill="1" applyBorder="1"/>
    <xf numFmtId="0" fontId="1" fillId="0" borderId="1" xfId="0" applyFont="1" applyBorder="1" applyAlignment="1">
      <alignment vertical="center"/>
    </xf>
    <xf numFmtId="0" fontId="1" fillId="0" borderId="0" xfId="0" applyFont="1" applyBorder="1" applyAlignment="1">
      <alignment vertical="center"/>
    </xf>
    <xf numFmtId="0" fontId="3" fillId="0" borderId="0" xfId="1" applyBorder="1"/>
    <xf numFmtId="0" fontId="0" fillId="0" borderId="0" xfId="0" applyBorder="1"/>
    <xf numFmtId="3" fontId="0" fillId="0" borderId="0" xfId="0" applyNumberFormat="1"/>
    <xf numFmtId="0" fontId="14" fillId="0" borderId="0" xfId="0" applyFont="1"/>
    <xf numFmtId="3" fontId="14" fillId="0" borderId="0" xfId="0" applyNumberFormat="1" applyFont="1"/>
    <xf numFmtId="164" fontId="7" fillId="0" borderId="1" xfId="0" applyNumberFormat="1" applyFont="1" applyBorder="1" applyAlignment="1">
      <alignment vertical="center" wrapText="1"/>
    </xf>
    <xf numFmtId="0" fontId="1" fillId="0" borderId="2" xfId="0" applyFont="1" applyFill="1" applyBorder="1" applyAlignment="1">
      <alignment vertical="center" wrapText="1"/>
    </xf>
    <xf numFmtId="0" fontId="3" fillId="0" borderId="0" xfId="1" applyAlignment="1">
      <alignment vertical="center"/>
    </xf>
    <xf numFmtId="164" fontId="7" fillId="0" borderId="1" xfId="0" applyNumberFormat="1" applyFont="1" applyFill="1" applyBorder="1" applyAlignment="1">
      <alignment vertical="center" wrapText="1"/>
    </xf>
    <xf numFmtId="0" fontId="7" fillId="0" borderId="1" xfId="0" applyFont="1" applyFill="1" applyBorder="1" applyAlignment="1">
      <alignment vertical="center" wrapText="1"/>
    </xf>
    <xf numFmtId="0" fontId="1" fillId="0" borderId="1" xfId="0" applyFont="1" applyFill="1" applyBorder="1" applyAlignment="1">
      <alignment vertical="center" wrapText="1"/>
    </xf>
    <xf numFmtId="164" fontId="1" fillId="0" borderId="1" xfId="0" applyNumberFormat="1" applyFont="1" applyFill="1" applyBorder="1" applyAlignment="1">
      <alignment vertical="center" wrapText="1"/>
    </xf>
    <xf numFmtId="0" fontId="1" fillId="0" borderId="1" xfId="0" applyFont="1" applyFill="1" applyBorder="1" applyAlignment="1">
      <alignment vertical="center"/>
    </xf>
    <xf numFmtId="164" fontId="1" fillId="0" borderId="1" xfId="0" applyNumberFormat="1" applyFont="1" applyFill="1" applyBorder="1" applyAlignment="1">
      <alignment vertical="center"/>
    </xf>
    <xf numFmtId="0" fontId="3" fillId="3" borderId="1" xfId="1" applyFont="1" applyFill="1" applyBorder="1" applyAlignment="1">
      <alignment vertical="center" wrapText="1"/>
    </xf>
    <xf numFmtId="0" fontId="16" fillId="0" borderId="0" xfId="0" applyFont="1" applyFill="1"/>
    <xf numFmtId="0" fontId="3" fillId="0" borderId="0" xfId="1" applyFont="1" applyFill="1"/>
    <xf numFmtId="0" fontId="3" fillId="3" borderId="1" xfId="1" applyFont="1" applyFill="1" applyBorder="1" applyAlignment="1">
      <alignment wrapText="1"/>
    </xf>
    <xf numFmtId="0" fontId="16" fillId="3" borderId="1" xfId="0" applyFont="1" applyFill="1" applyBorder="1" applyAlignment="1">
      <alignment wrapText="1"/>
    </xf>
    <xf numFmtId="0" fontId="17" fillId="3" borderId="1" xfId="0" applyFont="1" applyFill="1" applyBorder="1" applyAlignment="1">
      <alignment vertical="center" wrapText="1"/>
    </xf>
    <xf numFmtId="0" fontId="3" fillId="3" borderId="1" xfId="1" applyFill="1" applyBorder="1" applyAlignment="1">
      <alignment vertical="center" wrapText="1"/>
    </xf>
    <xf numFmtId="0" fontId="5" fillId="0" borderId="1" xfId="0" applyFont="1" applyFill="1" applyBorder="1" applyAlignment="1">
      <alignment vertical="center" wrapText="1"/>
    </xf>
    <xf numFmtId="164" fontId="7" fillId="0" borderId="1" xfId="0" applyNumberFormat="1" applyFont="1" applyFill="1" applyBorder="1" applyAlignment="1">
      <alignment vertical="center"/>
    </xf>
    <xf numFmtId="0" fontId="8" fillId="0" borderId="1" xfId="0" applyFont="1" applyFill="1" applyBorder="1" applyAlignment="1">
      <alignment vertical="center" wrapText="1"/>
    </xf>
    <xf numFmtId="1" fontId="8" fillId="0" borderId="1" xfId="0" applyNumberFormat="1" applyFont="1" applyFill="1" applyBorder="1" applyAlignment="1">
      <alignment vertical="center" wrapText="1"/>
    </xf>
    <xf numFmtId="164" fontId="8" fillId="0" borderId="1" xfId="0" applyNumberFormat="1" applyFont="1" applyFill="1" applyBorder="1" applyAlignment="1">
      <alignment vertical="center" wrapText="1"/>
    </xf>
    <xf numFmtId="0" fontId="3" fillId="0" borderId="1" xfId="1" applyFont="1" applyBorder="1" applyAlignment="1">
      <alignment vertical="center" wrapText="1"/>
    </xf>
    <xf numFmtId="0" fontId="0" fillId="0" borderId="0" xfId="0" applyFill="1"/>
    <xf numFmtId="0" fontId="9" fillId="0" borderId="0" xfId="0" applyFont="1" applyFill="1" applyAlignment="1">
      <alignment vertical="center" wrapText="1"/>
    </xf>
    <xf numFmtId="0" fontId="5" fillId="0" borderId="0" xfId="0" applyFont="1" applyFill="1" applyAlignment="1">
      <alignment horizontal="justify" vertical="center" wrapText="1"/>
    </xf>
    <xf numFmtId="0" fontId="5" fillId="0" borderId="0" xfId="0" applyFont="1" applyFill="1" applyAlignment="1">
      <alignment vertical="center" wrapText="1"/>
    </xf>
    <xf numFmtId="0" fontId="9" fillId="2" borderId="1" xfId="0" applyFont="1" applyFill="1" applyBorder="1" applyAlignment="1">
      <alignment vertical="center" wrapText="1"/>
    </xf>
    <xf numFmtId="0" fontId="5" fillId="2" borderId="1" xfId="0" applyFont="1" applyFill="1" applyBorder="1" applyAlignment="1">
      <alignment horizontal="justify" vertical="center" wrapText="1"/>
    </xf>
    <xf numFmtId="0" fontId="5" fillId="2" borderId="1" xfId="0" applyFont="1" applyFill="1" applyBorder="1" applyAlignment="1">
      <alignment vertical="center" wrapText="1"/>
    </xf>
    <xf numFmtId="0" fontId="17" fillId="2" borderId="1" xfId="0" applyFont="1" applyFill="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280147</xdr:colOff>
      <xdr:row>15</xdr:row>
      <xdr:rowOff>168088</xdr:rowOff>
    </xdr:from>
    <xdr:to>
      <xdr:col>11</xdr:col>
      <xdr:colOff>112058</xdr:colOff>
      <xdr:row>22</xdr:row>
      <xdr:rowOff>100853</xdr:rowOff>
    </xdr:to>
    <xdr:sp macro="" textlink="">
      <xdr:nvSpPr>
        <xdr:cNvPr id="2" name="TextBox 1">
          <a:extLst>
            <a:ext uri="{FF2B5EF4-FFF2-40B4-BE49-F238E27FC236}">
              <a16:creationId xmlns:a16="http://schemas.microsoft.com/office/drawing/2014/main" id="{48D7A8DB-C02E-2569-12AC-20576B49A22E}"/>
            </a:ext>
          </a:extLst>
        </xdr:cNvPr>
        <xdr:cNvSpPr txBox="1"/>
      </xdr:nvSpPr>
      <xdr:spPr>
        <a:xfrm>
          <a:off x="280147" y="9312088"/>
          <a:ext cx="9681882" cy="29807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mn-lt"/>
              <a:ea typeface="+mn-ea"/>
              <a:cs typeface="+mn-cs"/>
            </a:rPr>
            <a:t> (1) Action on workplace equality/Workplace equality fund</a:t>
          </a:r>
          <a:r>
            <a:rPr lang="en-GB"/>
            <a:t> </a:t>
          </a:r>
          <a:r>
            <a:rPr lang="en-GB" sz="1100" b="0" i="0" u="none" strike="noStrike">
              <a:solidFill>
                <a:schemeClr val="dk1"/>
              </a:solidFill>
              <a:effectLst/>
              <a:latin typeface="+mn-lt"/>
              <a:ea typeface="+mn-ea"/>
              <a:cs typeface="+mn-cs"/>
            </a:rPr>
            <a:t>Various sources  but no figures for 2021-22 found. </a:t>
          </a:r>
          <a:r>
            <a:rPr lang="en-GB"/>
            <a:t> </a:t>
          </a:r>
          <a:r>
            <a:rPr lang="en-GB" sz="1100" b="0" i="0" u="sng" strike="noStrike">
              <a:solidFill>
                <a:schemeClr val="dk1"/>
              </a:solidFill>
              <a:effectLst/>
              <a:latin typeface="+mn-lt"/>
              <a:ea typeface="+mn-ea"/>
              <a:cs typeface="+mn-cs"/>
              <a:hlinkClick xmlns:r="http://schemas.openxmlformats.org/officeDocument/2006/relationships" r:id=""/>
            </a:rPr>
            <a:t>Employability in Scotland website. </a:t>
          </a:r>
          <a:r>
            <a:rPr lang="en-GB"/>
            <a:t> </a:t>
          </a:r>
          <a:r>
            <a:rPr lang="en-GB" sz="1100" b="0" i="0" u="sng" strike="noStrike">
              <a:solidFill>
                <a:schemeClr val="dk1"/>
              </a:solidFill>
              <a:effectLst/>
              <a:latin typeface="+mn-lt"/>
              <a:ea typeface="+mn-ea"/>
              <a:cs typeface="+mn-cs"/>
              <a:hlinkClick xmlns:r="http://schemas.openxmlformats.org/officeDocument/2006/relationships" r:id=""/>
            </a:rPr>
            <a:t>Workplace Equality Fund Impact Report</a:t>
          </a:r>
          <a:r>
            <a:rPr lang="en-GB"/>
            <a:t> </a:t>
          </a:r>
          <a:r>
            <a:rPr lang="en-GB" sz="1100" b="0" i="0" u="none" strike="noStrike">
              <a:solidFill>
                <a:schemeClr val="dk1"/>
              </a:solidFill>
              <a:effectLst/>
              <a:latin typeface="+mn-lt"/>
              <a:ea typeface="+mn-ea"/>
              <a:cs typeface="+mn-cs"/>
            </a:rPr>
            <a:t>Advice Direct Accounts (Companies House)</a:t>
          </a:r>
          <a:r>
            <a:rPr lang="en-GB"/>
            <a:t> </a:t>
          </a:r>
        </a:p>
        <a:p>
          <a:r>
            <a:rPr lang="en-GB" sz="1100" b="0" i="0" u="none" strike="noStrike">
              <a:solidFill>
                <a:schemeClr val="dk1"/>
              </a:solidFill>
              <a:effectLst/>
              <a:latin typeface="+mn-lt"/>
              <a:ea typeface="+mn-ea"/>
              <a:cs typeface="+mn-cs"/>
            </a:rPr>
            <a:t>(2) Fair Start Scotland Annual Reports available via the Scottish Government website publications page. There are no annual reports after 2021-22. Outturn figures for 2022-23 found in Annex D of Finance and Public Administration Committee: finance update and Spring Budget Revision 2022 to 2023 guide.  No figure can be found for 2023-24. Previous progress reports have figueres close to the outturn figures, so we included the 2023-24 figure from the Progress Report to not give the impression that the fund had ended. </a:t>
          </a:r>
          <a:r>
            <a:rPr lang="en-GB"/>
            <a:t> </a:t>
          </a:r>
        </a:p>
        <a:p>
          <a:r>
            <a:rPr lang="en-GB" sz="1100" b="0" i="0" u="none" strike="noStrike">
              <a:solidFill>
                <a:schemeClr val="dk1"/>
              </a:solidFill>
              <a:effectLst/>
              <a:latin typeface="+mn-lt"/>
              <a:ea typeface="+mn-ea"/>
              <a:cs typeface="+mn-cs"/>
            </a:rPr>
            <a:t>(3) In the absence of other data, we have taken expenditure from the child poverty fund for 2018-19 and 2019-20. From 2020-21 onwards we have taken data on allocations to local government. </a:t>
          </a:r>
          <a:r>
            <a:rPr lang="en-GB"/>
            <a:t> </a:t>
          </a:r>
        </a:p>
        <a:p>
          <a:r>
            <a:rPr lang="en-GB" sz="1100" b="0" i="0" u="none" strike="noStrike">
              <a:solidFill>
                <a:schemeClr val="dk1"/>
              </a:solidFill>
              <a:effectLst/>
              <a:latin typeface="+mn-lt"/>
              <a:ea typeface="+mn-ea"/>
              <a:cs typeface="+mn-cs"/>
            </a:rPr>
            <a:t>(4) Various sources</a:t>
          </a:r>
          <a:r>
            <a:rPr lang="en-GB"/>
            <a:t> </a:t>
          </a:r>
          <a:r>
            <a:rPr lang="en-GB" sz="1100" b="0" i="0" u="sng" strike="noStrike">
              <a:solidFill>
                <a:schemeClr val="dk1"/>
              </a:solidFill>
              <a:effectLst/>
              <a:latin typeface="+mn-lt"/>
              <a:ea typeface="+mn-ea"/>
              <a:cs typeface="+mn-cs"/>
              <a:hlinkClick xmlns:r="http://schemas.openxmlformats.org/officeDocument/2006/relationships" r:id=""/>
            </a:rPr>
            <a:t>Employability in Scotland website. </a:t>
          </a:r>
          <a:r>
            <a:rPr lang="en-GB"/>
            <a:t> </a:t>
          </a:r>
          <a:r>
            <a:rPr lang="en-GB" sz="1100" b="0" i="0" u="sng" strike="noStrike">
              <a:solidFill>
                <a:schemeClr val="dk1"/>
              </a:solidFill>
              <a:effectLst/>
              <a:latin typeface="+mn-lt"/>
              <a:ea typeface="+mn-ea"/>
              <a:cs typeface="+mn-cs"/>
              <a:hlinkClick xmlns:r="http://schemas.openxmlformats.org/officeDocument/2006/relationships" r:id=""/>
            </a:rPr>
            <a:t>Skills Development Scotland 2021-22</a:t>
          </a:r>
          <a:r>
            <a:rPr lang="en-GB"/>
            <a:t> </a:t>
          </a:r>
          <a:r>
            <a:rPr lang="en-GB" sz="1100" b="0" i="0" u="sng" strike="noStrike">
              <a:solidFill>
                <a:schemeClr val="dk1"/>
              </a:solidFill>
              <a:effectLst/>
              <a:latin typeface="+mn-lt"/>
              <a:ea typeface="+mn-ea"/>
              <a:cs typeface="+mn-cs"/>
              <a:hlinkClick xmlns:r="http://schemas.openxmlformats.org/officeDocument/2006/relationships" r:id=""/>
            </a:rPr>
            <a:t>Skills Development Scotland 2022-23</a:t>
          </a:r>
          <a:r>
            <a:rPr lang="en-GB"/>
            <a:t> </a:t>
          </a:r>
          <a:r>
            <a:rPr lang="en-GB" sz="1100" b="0" i="0" u="sng" strike="noStrike">
              <a:solidFill>
                <a:schemeClr val="dk1"/>
              </a:solidFill>
              <a:effectLst/>
              <a:latin typeface="+mn-lt"/>
              <a:ea typeface="+mn-ea"/>
              <a:cs typeface="+mn-cs"/>
              <a:hlinkClick xmlns:r="http://schemas.openxmlformats.org/officeDocument/2006/relationships" r:id=""/>
            </a:rPr>
            <a:t>Confirmation of no funding in 2023-24</a:t>
          </a:r>
          <a:r>
            <a:rPr lang="en-GB"/>
            <a:t> </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17</xdr:row>
      <xdr:rowOff>9526</xdr:rowOff>
    </xdr:from>
    <xdr:to>
      <xdr:col>11</xdr:col>
      <xdr:colOff>104775</xdr:colOff>
      <xdr:row>33</xdr:row>
      <xdr:rowOff>66675</xdr:rowOff>
    </xdr:to>
    <xdr:sp macro="" textlink="">
      <xdr:nvSpPr>
        <xdr:cNvPr id="2" name="TextBox 1">
          <a:extLst>
            <a:ext uri="{FF2B5EF4-FFF2-40B4-BE49-F238E27FC236}">
              <a16:creationId xmlns:a16="http://schemas.microsoft.com/office/drawing/2014/main" id="{8FB6AE23-DEA9-0B4E-C756-87C1D27E47DF}"/>
            </a:ext>
          </a:extLst>
        </xdr:cNvPr>
        <xdr:cNvSpPr txBox="1"/>
      </xdr:nvSpPr>
      <xdr:spPr>
        <a:xfrm>
          <a:off x="47625" y="5724526"/>
          <a:ext cx="11125200" cy="3105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u="none" strike="noStrike">
              <a:solidFill>
                <a:schemeClr val="dk1"/>
              </a:solidFill>
              <a:effectLst/>
              <a:latin typeface="+mn-lt"/>
              <a:ea typeface="+mn-ea"/>
              <a:cs typeface="+mn-cs"/>
            </a:rPr>
            <a:t>Notes</a:t>
          </a:r>
          <a:r>
            <a:rPr lang="en-GB"/>
            <a:t> </a:t>
          </a:r>
        </a:p>
        <a:p>
          <a:r>
            <a:rPr lang="en-GB" sz="1100" b="0" i="1" u="none" strike="noStrike">
              <a:solidFill>
                <a:schemeClr val="dk1"/>
              </a:solidFill>
              <a:effectLst/>
              <a:latin typeface="+mn-lt"/>
              <a:ea typeface="+mn-ea"/>
              <a:cs typeface="+mn-cs"/>
            </a:rPr>
            <a:t>(1) Best Start Grant &amp; Best Start Foods;</a:t>
          </a:r>
          <a:r>
            <a:rPr lang="en-GB"/>
            <a:t> </a:t>
          </a:r>
          <a:r>
            <a:rPr lang="en-GB" sz="1100" b="0" i="1" u="none" strike="noStrike">
              <a:solidFill>
                <a:schemeClr val="dk1"/>
              </a:solidFill>
              <a:effectLst/>
              <a:latin typeface="+mn-lt"/>
              <a:ea typeface="+mn-ea"/>
              <a:cs typeface="+mn-cs"/>
            </a:rPr>
            <a:t>Widened Funeral Support Payment Eligibility:</a:t>
          </a:r>
          <a:r>
            <a:rPr lang="en-GB"/>
            <a:t> </a:t>
          </a:r>
          <a:r>
            <a:rPr lang="en-GB" sz="1100" b="0" i="0" u="none" strike="noStrike">
              <a:solidFill>
                <a:schemeClr val="dk1"/>
              </a:solidFill>
              <a:effectLst/>
              <a:latin typeface="+mn-lt"/>
              <a:ea typeface="+mn-ea"/>
              <a:cs typeface="+mn-cs"/>
            </a:rPr>
            <a:t>These payments also have UK Government equivalents, but funding for these benefits is not funded through the Block Grant Adjustment. Instead, on devolution they were added directly to the Block Grant and are updated each year using the Barnett Formula, like other spending areas in the Scottish Budget (e.g. education).  In this analysis, we count treat the full amount as Scottish Government spending. There are instances when the Scottish Government has spent less than the BGA, and this is counted in our analysis as negative spend by the Scottish Government.</a:t>
          </a:r>
          <a:r>
            <a:rPr lang="en-GB"/>
            <a:t> </a:t>
          </a:r>
        </a:p>
        <a:p>
          <a:r>
            <a:rPr lang="en-GB" sz="1100" b="0" i="1" u="none" strike="noStrike">
              <a:solidFill>
                <a:schemeClr val="dk1"/>
              </a:solidFill>
              <a:effectLst/>
              <a:latin typeface="+mn-lt"/>
              <a:ea typeface="+mn-ea"/>
              <a:cs typeface="+mn-cs"/>
            </a:rPr>
            <a:t>(2) Carer Support Payment (including Carer’s Allowance Supplement &amp; Extra payment for carer’s of more than one disabled person) (source: Source: https://www.gov.scot/publications/fiscal-framework-outturn-report-data-annex/  AND https://fiscalcommission.scot/publications/forecast-evaluation-report-august-2024/    - Social Security Supplementary Figures );</a:t>
          </a:r>
          <a:r>
            <a:rPr lang="en-GB"/>
            <a:t> </a:t>
          </a:r>
          <a:r>
            <a:rPr lang="en-GB" sz="1100" b="0" i="1" u="none" strike="noStrike">
              <a:solidFill>
                <a:schemeClr val="dk1"/>
              </a:solidFill>
              <a:effectLst/>
              <a:latin typeface="+mn-lt"/>
              <a:ea typeface="+mn-ea"/>
              <a:cs typeface="+mn-cs"/>
            </a:rPr>
            <a:t>Adult Disability Payment.</a:t>
          </a:r>
          <a:r>
            <a:rPr lang="en-GB"/>
            <a:t> </a:t>
          </a:r>
          <a:r>
            <a:rPr lang="en-GB" sz="1100" b="0" i="1" u="none" strike="noStrike">
              <a:solidFill>
                <a:schemeClr val="dk1"/>
              </a:solidFill>
              <a:effectLst/>
              <a:latin typeface="+mn-lt"/>
              <a:ea typeface="+mn-ea"/>
              <a:cs typeface="+mn-cs"/>
            </a:rPr>
            <a:t>Winter Heating Allowance/Low Income Winter Heating Assistance</a:t>
          </a:r>
          <a:r>
            <a:rPr lang="en-GB"/>
            <a:t> </a:t>
          </a:r>
          <a:r>
            <a:rPr lang="en-GB" sz="1100" b="0" i="0" u="none" strike="noStrike">
              <a:solidFill>
                <a:schemeClr val="dk1"/>
              </a:solidFill>
              <a:effectLst/>
              <a:latin typeface="+mn-lt"/>
              <a:ea typeface="+mn-ea"/>
              <a:cs typeface="+mn-cs"/>
            </a:rPr>
            <a:t>These devolved social security policies were originally UK Government policies and are now funded through the Block Grant Adjustment (BGA). The BGA is updated each year based on what the UK Government spends on similar benefits outside Scotland. It's a large amount, and only spending above (or below) the BGA reflects choices made by the Scottish Government to change who gets benefits or how much they get. In this analysis, only spending above the BGA is counted as Scottish Government spending. </a:t>
          </a:r>
        </a:p>
        <a:p>
          <a:r>
            <a:rPr lang="en-GB" sz="1100" b="0" i="0" u="none" strike="noStrike">
              <a:solidFill>
                <a:schemeClr val="dk1"/>
              </a:solidFill>
              <a:effectLst/>
              <a:latin typeface="+mn-lt"/>
              <a:ea typeface="+mn-ea"/>
              <a:cs typeface="+mn-cs"/>
            </a:rPr>
            <a:t>(</a:t>
          </a:r>
          <a:r>
            <a:rPr lang="en-GB" sz="1100" b="0" i="1" u="none" strike="noStrike">
              <a:solidFill>
                <a:schemeClr val="dk1"/>
              </a:solidFill>
              <a:effectLst/>
              <a:latin typeface="+mn-lt"/>
              <a:ea typeface="+mn-ea"/>
              <a:cs typeface="+mn-cs"/>
            </a:rPr>
            <a:t>3) Scottish Child Payment &amp; Bridging Payments (other source: https://www.gov.scot/binaries/content/documents/govscot/publications/statistics/2024/03/scottish-local-government-finance-statistics-2022-23/documents/scottish-local-government-finance-statistics-2022-23/scottish-local-government-finance-statistics-2022-23/govscot%3Adocument/scottish-local-government-finance-statistics-2022-23.pdf);</a:t>
          </a:r>
          <a:r>
            <a:rPr lang="en-GB"/>
            <a:t> </a:t>
          </a:r>
          <a:r>
            <a:rPr lang="en-GB" sz="1100" b="0" i="1" u="none" strike="noStrike">
              <a:solidFill>
                <a:schemeClr val="dk1"/>
              </a:solidFill>
              <a:effectLst/>
              <a:latin typeface="+mn-lt"/>
              <a:ea typeface="+mn-ea"/>
              <a:cs typeface="+mn-cs"/>
            </a:rPr>
            <a:t>Young Carer’s Grant;</a:t>
          </a:r>
          <a:r>
            <a:rPr lang="en-GB"/>
            <a:t> </a:t>
          </a:r>
          <a:r>
            <a:rPr lang="en-GB" sz="1100" b="0" i="1" u="none" strike="noStrike">
              <a:solidFill>
                <a:schemeClr val="dk1"/>
              </a:solidFill>
              <a:effectLst/>
              <a:latin typeface="+mn-lt"/>
              <a:ea typeface="+mn-ea"/>
              <a:cs typeface="+mn-cs"/>
            </a:rPr>
            <a:t>Child Winter Heating Assistance:</a:t>
          </a:r>
          <a:r>
            <a:rPr lang="en-GB"/>
            <a:t> </a:t>
          </a:r>
          <a:r>
            <a:rPr lang="en-GB" sz="1100" b="0" i="0" u="none" strike="noStrike">
              <a:solidFill>
                <a:schemeClr val="dk1"/>
              </a:solidFill>
              <a:effectLst/>
              <a:latin typeface="+mn-lt"/>
              <a:ea typeface="+mn-ea"/>
              <a:cs typeface="+mn-cs"/>
            </a:rPr>
            <a:t>These are unique Scottish payments that do not currently have a UKG equivalent, and all spend in this analysis is categorised as Scottish Government spend.</a:t>
          </a:r>
          <a:r>
            <a:rPr lang="en-GB"/>
            <a:t> </a:t>
          </a:r>
        </a:p>
        <a:p>
          <a:r>
            <a:rPr lang="en-GB" sz="1100" b="0" i="1" u="none" strike="noStrike">
              <a:solidFill>
                <a:schemeClr val="dk1"/>
              </a:solidFill>
              <a:effectLst/>
              <a:latin typeface="+mn-lt"/>
              <a:ea typeface="+mn-ea"/>
              <a:cs typeface="+mn-cs"/>
            </a:rPr>
            <a:t>(4) Low income pandemic payment (other source:https://www.gov.scot/publications/foi-202200278794/) ; Cost of living payment</a:t>
          </a:r>
          <a:r>
            <a:rPr lang="en-GB"/>
            <a:t> </a:t>
          </a:r>
          <a:r>
            <a:rPr lang="en-GB" sz="1100" b="0" i="0" u="none" strike="noStrike">
              <a:solidFill>
                <a:schemeClr val="dk1"/>
              </a:solidFill>
              <a:effectLst/>
              <a:latin typeface="+mn-lt"/>
              <a:ea typeface="+mn-ea"/>
              <a:cs typeface="+mn-cs"/>
            </a:rPr>
            <a:t>These one off payments are counted as Scottish Government spend, even though there may have been equivalent spend at UKG level that was added to the Block Grant through Barnett.</a:t>
          </a:r>
          <a:r>
            <a:rPr lang="en-GB"/>
            <a:t> </a:t>
          </a:r>
        </a:p>
        <a:p>
          <a:r>
            <a:rPr lang="en-GB" sz="1100"/>
            <a:t>(5) </a:t>
          </a:r>
          <a:r>
            <a:rPr lang="en-GB" sz="1100" b="0" i="0">
              <a:solidFill>
                <a:schemeClr val="dk1"/>
              </a:solidFill>
              <a:effectLst/>
              <a:latin typeface="+mn-lt"/>
              <a:ea typeface="+mn-ea"/>
              <a:cs typeface="+mn-cs"/>
            </a:rPr>
            <a:t>According to the source FOI, before 2023/24, mitigating the benefit cap was not seperated out of the 'other' category for Discretionary Housing Payments.</a:t>
          </a:r>
          <a:r>
            <a:rPr lang="en-GB" sz="1100" b="0" i="0" baseline="0">
              <a:solidFill>
                <a:schemeClr val="dk1"/>
              </a:solidFill>
              <a:effectLst/>
              <a:latin typeface="+mn-lt"/>
              <a:ea typeface="+mn-ea"/>
              <a:cs typeface="+mn-cs"/>
            </a:rPr>
            <a:t> The Scottish Government report a</a:t>
          </a:r>
          <a:r>
            <a:rPr lang="en-GB" sz="1100">
              <a:solidFill>
                <a:schemeClr val="dk1"/>
              </a:solidFill>
              <a:effectLst/>
              <a:latin typeface="+mn-lt"/>
              <a:ea typeface="+mn-ea"/>
              <a:cs typeface="+mn-cs"/>
            </a:rPr>
            <a:t>round 97% of beneficiaries are families with children, and the cap is set at such a level that families are very likely in poverty, and fo</a:t>
          </a:r>
          <a:r>
            <a:rPr lang="en-GB" sz="1100" baseline="0">
              <a:solidFill>
                <a:schemeClr val="dk1"/>
              </a:solidFill>
              <a:effectLst/>
              <a:latin typeface="+mn-lt"/>
              <a:ea typeface="+mn-ea"/>
              <a:cs typeface="+mn-cs"/>
            </a:rPr>
            <a:t> this reason we included this as a targeted measure. </a:t>
          </a:r>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136071</xdr:colOff>
      <xdr:row>30</xdr:row>
      <xdr:rowOff>217714</xdr:rowOff>
    </xdr:from>
    <xdr:to>
      <xdr:col>11</xdr:col>
      <xdr:colOff>666750</xdr:colOff>
      <xdr:row>47</xdr:row>
      <xdr:rowOff>149680</xdr:rowOff>
    </xdr:to>
    <xdr:sp macro="" textlink="">
      <xdr:nvSpPr>
        <xdr:cNvPr id="2" name="TextBox 1">
          <a:extLst>
            <a:ext uri="{FF2B5EF4-FFF2-40B4-BE49-F238E27FC236}">
              <a16:creationId xmlns:a16="http://schemas.microsoft.com/office/drawing/2014/main" id="{5CB50156-49FD-DFE9-F109-56ED42A6A937}"/>
            </a:ext>
          </a:extLst>
        </xdr:cNvPr>
        <xdr:cNvSpPr txBox="1"/>
      </xdr:nvSpPr>
      <xdr:spPr>
        <a:xfrm>
          <a:off x="136071" y="13552714"/>
          <a:ext cx="11770179" cy="35514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mn-lt"/>
              <a:ea typeface="+mn-ea"/>
              <a:cs typeface="+mn-cs"/>
            </a:rPr>
            <a:t>Notes</a:t>
          </a:r>
          <a:r>
            <a:rPr lang="en-GB"/>
            <a:t> </a:t>
          </a:r>
          <a:r>
            <a:rPr lang="en-GB" sz="1100" b="0" i="1" u="none" strike="noStrike">
              <a:solidFill>
                <a:schemeClr val="dk1"/>
              </a:solidFill>
              <a:effectLst/>
              <a:latin typeface="+mn-lt"/>
              <a:ea typeface="+mn-ea"/>
              <a:cs typeface="+mn-cs"/>
            </a:rPr>
            <a:t>(1) Access to Sanitary Products: FareShare</a:t>
          </a:r>
          <a:r>
            <a:rPr lang="en-GB"/>
            <a:t> </a:t>
          </a:r>
          <a:r>
            <a:rPr lang="en-GB" sz="1100" b="0" i="0" u="none" strike="noStrike">
              <a:solidFill>
                <a:schemeClr val="dk1"/>
              </a:solidFill>
              <a:effectLst/>
              <a:latin typeface="+mn-lt"/>
              <a:ea typeface="+mn-ea"/>
              <a:cs typeface="+mn-cs"/>
            </a:rPr>
            <a:t>The 2018/19 annual report and the FareShare annual report for the same year both reference £500,000 for access to sanitary produces. The 2019/20 progress report states that £1.5m has been invested in FareShare since 2018, but we cannot find evidence of this from another source, and do not know in which year the residual £1m would fall (2017/18, 2018/19 or 2019/20). The 2020/21 progress report states continuing support for FareShaer but with no expenditure listed.</a:t>
          </a:r>
          <a:r>
            <a:rPr lang="en-GB"/>
            <a:t> </a:t>
          </a:r>
        </a:p>
        <a:p>
          <a:r>
            <a:rPr lang="en-GB" sz="1100" b="0" i="1" u="none" strike="noStrike">
              <a:solidFill>
                <a:schemeClr val="dk1"/>
              </a:solidFill>
              <a:effectLst/>
              <a:latin typeface="+mn-lt"/>
              <a:ea typeface="+mn-ea"/>
              <a:cs typeface="+mn-cs"/>
            </a:rPr>
            <a:t>(2) Access to Sanitary Products: School and Community Settings</a:t>
          </a:r>
          <a:r>
            <a:rPr lang="en-GB"/>
            <a:t> </a:t>
          </a:r>
          <a:r>
            <a:rPr lang="en-GB" sz="1100" b="0" i="0" u="none" strike="noStrike">
              <a:solidFill>
                <a:schemeClr val="dk1"/>
              </a:solidFill>
              <a:effectLst/>
              <a:latin typeface="+mn-lt"/>
              <a:ea typeface="+mn-ea"/>
              <a:cs typeface="+mn-cs"/>
            </a:rPr>
            <a:t>Figures in the progress report are reported differently from sources we have used for triangulation. For example. The 2020/21 progress report had a figure of £3.4m for schools, colleges and universities and £2.8m for local authorties for wider settings. However, an FOI response had a figure of £4.68m for 2023/24 for local authorities (which includes provision for school) and £1.3m for colleges and universities through SFC. Both sum to the same amount and we have reported figures as they appear in alternative sources. We cannot locate a figure for local authorities for 2023/24, and there is no action related to period products within the 2023/24 progress report.</a:t>
          </a:r>
          <a:r>
            <a:rPr lang="en-GB"/>
            <a:t> </a:t>
          </a:r>
        </a:p>
        <a:p>
          <a:r>
            <a:rPr lang="en-GB" sz="1100" b="0" i="1" u="none" strike="noStrike">
              <a:solidFill>
                <a:schemeClr val="dk1"/>
              </a:solidFill>
              <a:effectLst/>
              <a:latin typeface="+mn-lt"/>
              <a:ea typeface="+mn-ea"/>
              <a:cs typeface="+mn-cs"/>
            </a:rPr>
            <a:t>(3) Financial Health Check/Money Talk Team</a:t>
          </a:r>
          <a:r>
            <a:rPr lang="en-GB"/>
            <a:t> </a:t>
          </a:r>
          <a:r>
            <a:rPr lang="en-GB" sz="1100" b="0" i="0" u="none" strike="noStrike">
              <a:solidFill>
                <a:schemeClr val="dk1"/>
              </a:solidFill>
              <a:effectLst/>
              <a:latin typeface="+mn-lt"/>
              <a:ea typeface="+mn-ea"/>
              <a:cs typeface="+mn-cs"/>
            </a:rPr>
            <a:t>The information we have is taken from Progress Reports for the years 2020/21, 2021/22 and 2022/23 where text in the report clearly states the amount of money that was provided to Citizens Advice Scotland. In 2018/19, a figure of a two-year period was given, but not the disaggregation of the two years. In 2019/20, an estimated amount of spend of £1.5m was included in a table of figures, but without further information which we have included in this analysis. No figures is given for 2023/24. We cannot find another published source for outturn expenditure.  </a:t>
          </a:r>
        </a:p>
        <a:p>
          <a:r>
            <a:rPr lang="en-GB"/>
            <a:t> </a:t>
          </a:r>
          <a:r>
            <a:rPr lang="en-GB" sz="1100" b="0" i="1" u="none" strike="noStrike">
              <a:solidFill>
                <a:schemeClr val="dk1"/>
              </a:solidFill>
              <a:effectLst/>
              <a:latin typeface="+mn-lt"/>
              <a:ea typeface="+mn-ea"/>
              <a:cs typeface="+mn-cs"/>
            </a:rPr>
            <a:t>(4) Fuel Insecurity Fund</a:t>
          </a:r>
          <a:r>
            <a:rPr lang="en-GB"/>
            <a:t> </a:t>
          </a:r>
          <a:r>
            <a:rPr lang="en-GB" sz="1100" b="0" i="0" u="none" strike="noStrike">
              <a:solidFill>
                <a:schemeClr val="dk1"/>
              </a:solidFill>
              <a:effectLst/>
              <a:latin typeface="+mn-lt"/>
              <a:ea typeface="+mn-ea"/>
              <a:cs typeface="+mn-cs"/>
            </a:rPr>
            <a:t>The Fuel Poverty Fund was established in 2020/21 but was only mentioned in Progress Reports after its inclusion in Best Start Bright Futures. We have information from an FOI that confirms drawdown of £20m in 2022/23 but no confirmation can be found to confirm whether the £30m allocation for 2023/24 was fully drawn down. However, from the list of partners listed in a Scottish Government news release we have found evidence from published accounts for Advice Direct Scotland which confirms the £9m of income allocated to them which indicates that money was spent as planned. In addition, following the decision to withdraw funding from the 2024/25, there are a number of references to the £30m fund for 2023/24 being withdrawn (see here), which again suggests that the full £30m fund was drawn down in 2023/24. We are therefore reasonable confident that the money was drawn down for 2023/24.</a:t>
          </a:r>
          <a:r>
            <a:rPr lang="en-GB"/>
            <a:t> </a:t>
          </a:r>
        </a:p>
        <a:p>
          <a:r>
            <a:rPr lang="en-GB" sz="1100" b="0" i="1" u="none" strike="noStrike">
              <a:solidFill>
                <a:schemeClr val="dk1"/>
              </a:solidFill>
              <a:effectLst/>
              <a:latin typeface="+mn-lt"/>
              <a:ea typeface="+mn-ea"/>
              <a:cs typeface="+mn-cs"/>
            </a:rPr>
            <a:t>(5) Reducing food insecurity in the school holidays (third sector)</a:t>
          </a:r>
          <a:r>
            <a:rPr lang="en-GB"/>
            <a:t> </a:t>
          </a:r>
          <a:r>
            <a:rPr lang="en-GB" sz="1100" b="0" i="0" u="none" strike="noStrike">
              <a:solidFill>
                <a:schemeClr val="dk1"/>
              </a:solidFill>
              <a:effectLst/>
              <a:latin typeface="+mn-lt"/>
              <a:ea typeface="+mn-ea"/>
              <a:cs typeface="+mn-cs"/>
            </a:rPr>
            <a:t>In 2019-20, the Progress Report reported that the budget for this had increased to £2m. However, we have been unable to verify that this budget was spent through outturn data. We therefore have reported the figure of spend that the Child Poverty Fund contributed to this (£0.5m).</a:t>
          </a:r>
          <a:r>
            <a:rPr lang="en-GB"/>
            <a:t> </a:t>
          </a:r>
          <a:r>
            <a:rPr lang="en-GB" sz="1100" b="0" i="0" u="none" strike="noStrike">
              <a:solidFill>
                <a:schemeClr val="dk1"/>
              </a:solidFill>
              <a:effectLst/>
              <a:latin typeface="+mn-lt"/>
              <a:ea typeface="+mn-ea"/>
              <a:cs typeface="+mn-cs"/>
            </a:rPr>
            <a:t>(6) Community Bus Fund - capital expenditure of £5m found via Transport Scotland. The progress report also refers to revenue expenditure of £0.5m but we have been unable to source this</a:t>
          </a:r>
          <a:r>
            <a:rPr lang="en-GB"/>
            <a:t> </a:t>
          </a:r>
          <a:endParaRPr lang="en-GB" sz="1100"/>
        </a:p>
      </xdr:txBody>
    </xdr:sp>
    <xdr:clientData/>
  </xdr:twoCellAnchor>
  <xdr:twoCellAnchor>
    <xdr:from>
      <xdr:col>11</xdr:col>
      <xdr:colOff>1143000</xdr:colOff>
      <xdr:row>33</xdr:row>
      <xdr:rowOff>163287</xdr:rowOff>
    </xdr:from>
    <xdr:to>
      <xdr:col>16</xdr:col>
      <xdr:colOff>122464</xdr:colOff>
      <xdr:row>56</xdr:row>
      <xdr:rowOff>68037</xdr:rowOff>
    </xdr:to>
    <xdr:sp macro="" textlink="">
      <xdr:nvSpPr>
        <xdr:cNvPr id="3" name="TextBox 2">
          <a:extLst>
            <a:ext uri="{FF2B5EF4-FFF2-40B4-BE49-F238E27FC236}">
              <a16:creationId xmlns:a16="http://schemas.microsoft.com/office/drawing/2014/main" id="{E726D346-FC9A-9917-48AF-CE31916B146F}"/>
            </a:ext>
          </a:extLst>
        </xdr:cNvPr>
        <xdr:cNvSpPr txBox="1"/>
      </xdr:nvSpPr>
      <xdr:spPr>
        <a:xfrm>
          <a:off x="12382500" y="14450787"/>
          <a:ext cx="12083143" cy="428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u="none" strike="noStrike">
              <a:solidFill>
                <a:schemeClr val="dk1"/>
              </a:solidFill>
              <a:effectLst/>
              <a:latin typeface="+mn-lt"/>
              <a:ea typeface="+mn-ea"/>
              <a:cs typeface="+mn-cs"/>
            </a:rPr>
            <a:t>(1) Benefit Take Up Strategy for devolved benefits </a:t>
          </a:r>
          <a:r>
            <a:rPr lang="en-GB"/>
            <a:t> </a:t>
          </a:r>
          <a:r>
            <a:rPr lang="en-GB" sz="1100" b="0" i="0" u="none" strike="noStrike">
              <a:solidFill>
                <a:schemeClr val="dk1"/>
              </a:solidFill>
              <a:effectLst/>
              <a:latin typeface="+mn-lt"/>
              <a:ea typeface="+mn-ea"/>
              <a:cs typeface="+mn-cs"/>
            </a:rPr>
            <a:t>Funding for the implementation of this strategy is integrated into the budgets for the administration and delivery of the devolved social security system by Social Security Scotland</a:t>
          </a:r>
          <a:r>
            <a:rPr lang="en-GB"/>
            <a:t> </a:t>
          </a:r>
        </a:p>
        <a:p>
          <a:r>
            <a:rPr lang="en-GB" sz="1100" b="0" i="1" u="none" strike="noStrike">
              <a:solidFill>
                <a:schemeClr val="dk1"/>
              </a:solidFill>
              <a:effectLst/>
              <a:latin typeface="+mn-lt"/>
              <a:ea typeface="+mn-ea"/>
              <a:cs typeface="+mn-cs"/>
            </a:rPr>
            <a:t>(2) Increase uptake of our Warmer Homes Scotland programme amongst low income families</a:t>
          </a:r>
          <a:r>
            <a:rPr lang="en-GB"/>
            <a:t> </a:t>
          </a:r>
          <a:r>
            <a:rPr lang="en-GB" sz="1100" b="0" i="1" u="none" strike="noStrike">
              <a:solidFill>
                <a:schemeClr val="dk1"/>
              </a:solidFill>
              <a:effectLst/>
              <a:latin typeface="+mn-lt"/>
              <a:ea typeface="+mn-ea"/>
              <a:cs typeface="+mn-cs"/>
            </a:rPr>
            <a:t>Target fuel poverty and energy efficiency measures on those most in need, including low income families</a:t>
          </a:r>
          <a:r>
            <a:rPr lang="en-GB"/>
            <a:t> </a:t>
          </a:r>
          <a:r>
            <a:rPr lang="en-GB" sz="1100" b="0" i="1" u="none" strike="noStrike">
              <a:solidFill>
                <a:schemeClr val="dk1"/>
              </a:solidFill>
              <a:effectLst/>
              <a:latin typeface="+mn-lt"/>
              <a:ea typeface="+mn-ea"/>
              <a:cs typeface="+mn-cs"/>
            </a:rPr>
            <a:t>Successor to Warmer Homes Scotland</a:t>
          </a:r>
          <a:r>
            <a:rPr lang="en-GB"/>
            <a:t> </a:t>
          </a:r>
          <a:r>
            <a:rPr lang="en-GB" sz="1100" b="0" i="0" u="none" strike="noStrike">
              <a:solidFill>
                <a:schemeClr val="dk1"/>
              </a:solidFill>
              <a:effectLst/>
              <a:latin typeface="+mn-lt"/>
              <a:ea typeface="+mn-ea"/>
              <a:cs typeface="+mn-cs"/>
            </a:rPr>
            <a:t>Outturn spend on Warmer Homes Scotland has been difficult to track down. It is delivered via Warmworks Scotland LLP, but their financial accounts (accessed via Companies House) do not disaggregate grant from Scottish Government.   Question (see here) but this figures does not directly correspond to a figure in Warmworks Scotland LLP.</a:t>
          </a:r>
          <a:r>
            <a:rPr lang="en-GB"/>
            <a:t> </a:t>
          </a:r>
          <a:r>
            <a:rPr lang="en-GB" sz="1100" b="0" i="0" u="sng" strike="noStrike">
              <a:solidFill>
                <a:schemeClr val="dk1"/>
              </a:solidFill>
              <a:effectLst/>
              <a:latin typeface="+mn-lt"/>
              <a:ea typeface="+mn-ea"/>
              <a:cs typeface="+mn-cs"/>
              <a:hlinkClick xmlns:r="http://schemas.openxmlformats.org/officeDocument/2006/relationships" r:id=""/>
            </a:rPr>
            <a:t>One source of outturn data found for 2022/23 via a PQ so data does exist. </a:t>
          </a:r>
          <a:r>
            <a:rPr lang="en-GB"/>
            <a:t> </a:t>
          </a:r>
        </a:p>
        <a:p>
          <a:r>
            <a:rPr lang="en-GB" sz="1100" b="0" i="1" u="none" strike="noStrike">
              <a:solidFill>
                <a:schemeClr val="dk1"/>
              </a:solidFill>
              <a:effectLst/>
              <a:latin typeface="+mn-lt"/>
              <a:ea typeface="+mn-ea"/>
              <a:cs typeface="+mn-cs"/>
            </a:rPr>
            <a:t>(3) Work with the social housing sector to agree the best ways to keep rents affordable</a:t>
          </a:r>
          <a:r>
            <a:rPr lang="en-GB"/>
            <a:t> </a:t>
          </a:r>
          <a:r>
            <a:rPr lang="en-GB" sz="1100" b="0" i="1" u="none" strike="noStrike">
              <a:solidFill>
                <a:schemeClr val="dk1"/>
              </a:solidFill>
              <a:effectLst/>
              <a:latin typeface="+mn-lt"/>
              <a:ea typeface="+mn-ea"/>
              <a:cs typeface="+mn-cs"/>
            </a:rPr>
            <a:t>Scottish Housing Regulator</a:t>
          </a:r>
          <a:r>
            <a:rPr lang="en-GB"/>
            <a:t> </a:t>
          </a:r>
          <a:r>
            <a:rPr lang="en-GB" sz="1100" b="0" i="0" u="none" strike="noStrike">
              <a:solidFill>
                <a:schemeClr val="dk1"/>
              </a:solidFill>
              <a:effectLst/>
              <a:latin typeface="+mn-lt"/>
              <a:ea typeface="+mn-ea"/>
              <a:cs typeface="+mn-cs"/>
            </a:rPr>
            <a:t>The progress reports do not assign expenditure to specific actions. Whilst expenditure figures related to government support related to relevant organisations do exist we have no evidence that any of there spend is relevant to actions within the child poverty delivery plan.  </a:t>
          </a:r>
          <a:r>
            <a:rPr lang="en-GB"/>
            <a:t> </a:t>
          </a:r>
        </a:p>
        <a:p>
          <a:r>
            <a:rPr lang="en-GB" sz="1100" b="0" i="1" u="none" strike="noStrike">
              <a:solidFill>
                <a:schemeClr val="dk1"/>
              </a:solidFill>
              <a:effectLst/>
              <a:latin typeface="+mn-lt"/>
              <a:ea typeface="+mn-ea"/>
              <a:cs typeface="+mn-cs"/>
            </a:rPr>
            <a:t>(4) New Action on Homelessness/Preventing Homelessness</a:t>
          </a:r>
          <a:r>
            <a:rPr lang="en-GB"/>
            <a:t> </a:t>
          </a:r>
          <a:r>
            <a:rPr lang="en-GB" sz="1100" b="0" i="1" u="none" strike="noStrike">
              <a:solidFill>
                <a:schemeClr val="dk1"/>
              </a:solidFill>
              <a:effectLst/>
              <a:latin typeface="+mn-lt"/>
              <a:ea typeface="+mn-ea"/>
              <a:cs typeface="+mn-cs"/>
            </a:rPr>
            <a:t>Ending Homelessness Together</a:t>
          </a:r>
          <a:r>
            <a:rPr lang="en-GB"/>
            <a:t> </a:t>
          </a:r>
          <a:r>
            <a:rPr lang="en-GB" sz="1100" b="0" i="0" u="none" strike="noStrike">
              <a:solidFill>
                <a:schemeClr val="dk1"/>
              </a:solidFill>
              <a:effectLst/>
              <a:latin typeface="+mn-lt"/>
              <a:ea typeface="+mn-ea"/>
              <a:cs typeface="+mn-cs"/>
            </a:rPr>
            <a:t>New Action on Homelessness was an action added to the 2019/20 Progress Report with spend allocated from the Child Poverty Fund in 2020/21 and 2021/22 but with no detail on where this money was spent. Ending Homelessness together was an action in Best Start, Bright Futures. Narrative within progress reports notes additional spend for example on the Ending Homelessness Together fund, Rapid Rehousing Transition Plans, Housing First and Discretionary Housing Payments all mentioned at various points, but it is unclear from Progress Reports exactly what these funds/actions relate to or whether these are outturn spends of budgeted amounts.</a:t>
          </a:r>
          <a:r>
            <a:rPr lang="en-GB"/>
            <a:t> </a:t>
          </a:r>
          <a:r>
            <a:rPr lang="en-GB" sz="1100" b="0" i="0" u="none" strike="noStrike">
              <a:solidFill>
                <a:schemeClr val="dk1"/>
              </a:solidFill>
              <a:effectLst/>
              <a:latin typeface="+mn-lt"/>
              <a:ea typeface="+mn-ea"/>
              <a:cs typeface="+mn-cs"/>
            </a:rPr>
            <a:t>We have been able to find detail of allocations for Rapid Rehousing Transition Plans to local authorities from 2019/20 – 2022/23 and reference to an agreement for the amount for 2023/24 from FOI.</a:t>
          </a:r>
          <a:r>
            <a:rPr lang="en-GB"/>
            <a:t> </a:t>
          </a:r>
          <a:r>
            <a:rPr lang="en-GB" sz="1100" b="0" i="0" u="none" strike="noStrike">
              <a:solidFill>
                <a:schemeClr val="dk1"/>
              </a:solidFill>
              <a:effectLst/>
              <a:latin typeface="+mn-lt"/>
              <a:ea typeface="+mn-ea"/>
              <a:cs typeface="+mn-cs"/>
            </a:rPr>
            <a:t>Corra Foundation accounts provided information on funds received from Scottish Government for Housing First</a:t>
          </a:r>
          <a:r>
            <a:rPr lang="en-GB"/>
            <a:t> </a:t>
          </a:r>
          <a:r>
            <a:rPr lang="en-GB" sz="1100" b="0" i="0" u="none" strike="noStrike">
              <a:solidFill>
                <a:schemeClr val="dk1"/>
              </a:solidFill>
              <a:effectLst/>
              <a:latin typeface="+mn-lt"/>
              <a:ea typeface="+mn-ea"/>
              <a:cs typeface="+mn-cs"/>
            </a:rPr>
            <a:t>We have ascertained that the Scottish Federation of Housing Associations administered a fund over three years (the Ending Homelessness Together Fund) but we have been unable to find information on how this breaks down by financial year.</a:t>
          </a:r>
          <a:r>
            <a:rPr lang="en-GB"/>
            <a:t> </a:t>
          </a:r>
          <a:r>
            <a:rPr lang="en-GB" sz="1100" b="0" i="1" u="none" strike="noStrike">
              <a:solidFill>
                <a:schemeClr val="dk1"/>
              </a:solidFill>
              <a:effectLst/>
              <a:latin typeface="+mn-lt"/>
              <a:ea typeface="+mn-ea"/>
              <a:cs typeface="+mn-cs"/>
            </a:rPr>
            <a:t> </a:t>
          </a:r>
        </a:p>
        <a:p>
          <a:r>
            <a:rPr lang="en-GB" sz="1100" b="0" i="1" u="none" strike="noStrike">
              <a:solidFill>
                <a:schemeClr val="dk1"/>
              </a:solidFill>
              <a:effectLst/>
              <a:latin typeface="+mn-lt"/>
              <a:ea typeface="+mn-ea"/>
              <a:cs typeface="+mn-cs"/>
            </a:rPr>
            <a:t>(5) Expanding Family Nurse Partnerships</a:t>
          </a:r>
          <a:r>
            <a:rPr lang="en-GB"/>
            <a:t> </a:t>
          </a:r>
          <a:r>
            <a:rPr lang="en-GB" sz="1100" b="0" i="0" u="none" strike="noStrike">
              <a:solidFill>
                <a:schemeClr val="dk1"/>
              </a:solidFill>
              <a:effectLst/>
              <a:latin typeface="+mn-lt"/>
              <a:ea typeface="+mn-ea"/>
              <a:cs typeface="+mn-cs"/>
            </a:rPr>
            <a:t>The progress reports for 2023/24 and 2024/25 provide numbers for the expansion of this in their tables of estimated spend but we have not been able to find any other source which references these figures and no references are provided within the progress reports.</a:t>
          </a:r>
          <a:r>
            <a:rPr lang="en-GB"/>
            <a:t> </a:t>
          </a:r>
        </a:p>
        <a:p>
          <a:r>
            <a:rPr lang="en-GB" sz="1100" b="0" i="1" u="none" strike="noStrike">
              <a:solidFill>
                <a:schemeClr val="dk1"/>
              </a:solidFill>
              <a:effectLst/>
              <a:latin typeface="+mn-lt"/>
              <a:ea typeface="+mn-ea"/>
              <a:cs typeface="+mn-cs"/>
            </a:rPr>
            <a:t>(6)Gypsy/Traveller accommodation</a:t>
          </a:r>
          <a:r>
            <a:rPr lang="en-GB"/>
            <a:t> </a:t>
          </a:r>
          <a:r>
            <a:rPr lang="en-GB" sz="1100" b="0" i="0" u="none" strike="noStrike">
              <a:solidFill>
                <a:schemeClr val="dk1"/>
              </a:solidFill>
              <a:effectLst/>
              <a:latin typeface="+mn-lt"/>
              <a:ea typeface="+mn-ea"/>
              <a:cs typeface="+mn-cs"/>
            </a:rPr>
            <a:t>Progress reports do not provide expenditure figures and have not been able to source published figures for 2022/23 and 2023/24.</a:t>
          </a:r>
          <a:r>
            <a:rPr lang="en-GB"/>
            <a:t> </a:t>
          </a:r>
        </a:p>
        <a:p>
          <a:r>
            <a:rPr lang="en-GB" sz="1100" b="0" i="1" u="none" strike="noStrike">
              <a:solidFill>
                <a:schemeClr val="dk1"/>
              </a:solidFill>
              <a:effectLst/>
              <a:latin typeface="+mn-lt"/>
              <a:ea typeface="+mn-ea"/>
              <a:cs typeface="+mn-cs"/>
            </a:rPr>
            <a:t>(7)Plan for ending the need for food banks</a:t>
          </a:r>
          <a:r>
            <a:rPr lang="en-GB"/>
            <a:t> </a:t>
          </a:r>
          <a:r>
            <a:rPr lang="en-GB" sz="1100" b="0" i="0" u="none" strike="noStrike">
              <a:solidFill>
                <a:schemeClr val="dk1"/>
              </a:solidFill>
              <a:effectLst/>
              <a:latin typeface="+mn-lt"/>
              <a:ea typeface="+mn-ea"/>
              <a:cs typeface="+mn-cs"/>
            </a:rPr>
            <a:t>The 2023/24 progress report references a Cash First Plan towards ending the need for food banks and that delivery of a range of actions commenced in 2023/24 including the £1.6 million Cash First Fund. Successful proposals were announced in January 2024 but it is unclear how much funding was allocated in the 2023/24 financial year. Aberdeen Council of Voluntary Organisations accounts list income of £2,105 in their 2023/24 accounts, but Orkney Voluntary Action has no specific income linked to Cash First in their accounts for that year. More detail is needed related to this action.   </a:t>
          </a:r>
          <a:r>
            <a:rPr lang="en-GB"/>
            <a:t> </a:t>
          </a:r>
          <a:r>
            <a:rPr lang="en-GB" sz="1100" b="0" i="1" u="none" strike="noStrike">
              <a:solidFill>
                <a:schemeClr val="dk1"/>
              </a:solidFill>
              <a:effectLst/>
              <a:latin typeface="+mn-lt"/>
              <a:ea typeface="+mn-ea"/>
              <a:cs typeface="+mn-cs"/>
            </a:rPr>
            <a:t>(8)Welfare Advice and Health Partnerships</a:t>
          </a:r>
          <a:r>
            <a:rPr lang="en-GB"/>
            <a:t> </a:t>
          </a:r>
          <a:r>
            <a:rPr lang="en-GB" sz="1100" b="0" i="0" u="none" strike="noStrike">
              <a:solidFill>
                <a:schemeClr val="dk1"/>
              </a:solidFill>
              <a:effectLst/>
              <a:latin typeface="+mn-lt"/>
              <a:ea typeface="+mn-ea"/>
              <a:cs typeface="+mn-cs"/>
            </a:rPr>
            <a:t>Progress reports do not provide specific figures on this action (a combined figure for this action and Advice in Accessible Settings Fund provided instead) and we cannot find information elsewhere to provide an annual outturn figure.</a:t>
          </a:r>
          <a:r>
            <a:rPr lang="en-GB"/>
            <a:t> </a:t>
          </a:r>
          <a:endParaRPr lang="en-GB"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trath.sharepoint.com/sites/SBS_FAI2-KE/Shared%20Documents/KE/05%20Other/Public%20finances/PSAT/OSCAR%20new%20database.xlsx" TargetMode="External"/><Relationship Id="rId1" Type="http://schemas.openxmlformats.org/officeDocument/2006/relationships/externalLinkPath" Target="/sites/SBS_FAI2-KE/Shared%20Documents/KE/05%20Other/Public%20finances/PSAT/OSCAR%20new%20databa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flator"/>
      <sheetName val="Pop"/>
      <sheetName val="Borrowing"/>
      <sheetName val="Data"/>
    </sheetNames>
    <sheetDataSet>
      <sheetData sheetId="0">
        <row r="2">
          <cell r="C2">
            <v>0.7720959605119273</v>
          </cell>
        </row>
        <row r="3">
          <cell r="C3">
            <v>0.79056715573948522</v>
          </cell>
        </row>
        <row r="4">
          <cell r="C4">
            <v>0.83294225067329519</v>
          </cell>
        </row>
        <row r="5">
          <cell r="C5">
            <v>0.82794416255289693</v>
          </cell>
        </row>
        <row r="6">
          <cell r="C6">
            <v>0.88661737092278725</v>
          </cell>
        </row>
        <row r="7">
          <cell r="C7">
            <v>0.93855402573909774</v>
          </cell>
        </row>
      </sheetData>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gov.scot/publications/evaluation-flexible-workforce-development-fund-fwdf/pages/5/" TargetMode="External"/><Relationship Id="rId1" Type="http://schemas.openxmlformats.org/officeDocument/2006/relationships/hyperlink" Target="https://www.gov.scot/publications/social-innovation-fund-approved-project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gov.scot/publications/fiscal-framework-outturn-report-data-annex/" TargetMode="External"/><Relationship Id="rId3" Type="http://schemas.openxmlformats.org/officeDocument/2006/relationships/hyperlink" Target="https://www.parliament.scot/-/media/files/committees/social-justice-and-social-security-committee/correspondence/2024/post-budget-scrutiny-follow-up-letter-from-cab-sec.pdf" TargetMode="External"/><Relationship Id="rId7" Type="http://schemas.openxmlformats.org/officeDocument/2006/relationships/hyperlink" Target="https://fiscalcommission.scot/publications/forecast-evaluation-report-august-2024/%20%20%20%20-%20Social%20Security%20Supplementary%20Figures" TargetMode="External"/><Relationship Id="rId12" Type="http://schemas.openxmlformats.org/officeDocument/2006/relationships/drawing" Target="../drawings/drawing2.xml"/><Relationship Id="rId2" Type="http://schemas.openxmlformats.org/officeDocument/2006/relationships/hyperlink" Target="https://fiscalcommission.scot/publications/forecast-evaluation-report-august-2024/%20%20%20%20-%20Social%20Security%20Supplementary%20Figures" TargetMode="External"/><Relationship Id="rId1" Type="http://schemas.openxmlformats.org/officeDocument/2006/relationships/hyperlink" Target="https://www.gov.scot/publications/?cat=filter&amp;q=Fiscal%20framework%20outturn%20report&amp;type=corporate-report&amp;page=1&amp;sort=date" TargetMode="External"/><Relationship Id="rId6" Type="http://schemas.openxmlformats.org/officeDocument/2006/relationships/hyperlink" Target="https://fiscalcommission.scot/publications/forecast-evaluation-report-august-2024/%20%20%20%20-%20Social%20Security%20Supplementary%20Figures" TargetMode="External"/><Relationship Id="rId11" Type="http://schemas.openxmlformats.org/officeDocument/2006/relationships/hyperlink" Target="https://www.gov.scot/publications/education-maintenance-allowances-2023-24/documents/" TargetMode="External"/><Relationship Id="rId5" Type="http://schemas.openxmlformats.org/officeDocument/2006/relationships/hyperlink" Target="https://fiscalcommission.scot/publications/forecast-evaluation-report-august-2024/%20%20%20%20-%20Social%20Security%20Supplementary%20Figures" TargetMode="External"/><Relationship Id="rId10" Type="http://schemas.openxmlformats.org/officeDocument/2006/relationships/hyperlink" Target="https://www.gov.scot/publications/fiscal-framework-outturn-report-data-annex/" TargetMode="External"/><Relationship Id="rId4" Type="http://schemas.openxmlformats.org/officeDocument/2006/relationships/hyperlink" Target="https://www.gov.scot/publications/foi-202400427360/" TargetMode="External"/><Relationship Id="rId9" Type="http://schemas.openxmlformats.org/officeDocument/2006/relationships/hyperlink" Target="https://www.gov.scot/publications/fiscal-framework-outturn-report-data-annex/"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gov.scot/publications/foi-202300363133/" TargetMode="External"/><Relationship Id="rId13" Type="http://schemas.openxmlformats.org/officeDocument/2006/relationships/hyperlink" Target="https://www.gov.scot/binaries/content/documents/govscot/publications/foi-eir-release/2023/02/foi-202300338069/documents/foi-202300338069---information-released/foi-202300338069---information-released/govscot%3Adocument/FOI%2B202300338069%2B-%2BInformation%2Breleased.pdf" TargetMode="External"/><Relationship Id="rId18" Type="http://schemas.openxmlformats.org/officeDocument/2006/relationships/hyperlink" Target="https://www.gov.scot/publications/foi-202400436926/" TargetMode="External"/><Relationship Id="rId3" Type="http://schemas.openxmlformats.org/officeDocument/2006/relationships/hyperlink" Target="https://www.gov.scot/news/get-into-summer/?utm_source" TargetMode="External"/><Relationship Id="rId21" Type="http://schemas.openxmlformats.org/officeDocument/2006/relationships/hyperlink" Target="https://www.transport.gov.scot/public-transport/buses/community-bus-fund/community-bus-fund-2023-24-capital-allocation/" TargetMode="External"/><Relationship Id="rId7" Type="http://schemas.openxmlformats.org/officeDocument/2006/relationships/hyperlink" Target="https://www.corra.scot/who-we-are/our-mission/" TargetMode="External"/><Relationship Id="rId12" Type="http://schemas.openxmlformats.org/officeDocument/2006/relationships/hyperlink" Target="https://www.gov.scot/publications/debt-advice-levy-funding/pages/introduction/" TargetMode="External"/><Relationship Id="rId17" Type="http://schemas.openxmlformats.org/officeDocument/2006/relationships/hyperlink" Target="https://www.gov.scot/publications/?cat=filter&amp;q=Affordable%20Housing%20Supply%3A%20out-turn&amp;type=transparency-data&amp;page=1&amp;sort=date" TargetMode="External"/><Relationship Id="rId2" Type="http://schemas.openxmlformats.org/officeDocument/2006/relationships/hyperlink" Target="https://www.gov.scot/publications/foi-202300363464/?utm_source=chatgpt.com" TargetMode="External"/><Relationship Id="rId16" Type="http://schemas.openxmlformats.org/officeDocument/2006/relationships/hyperlink" Target="https://www.eastrenfrewshire.gov.uk/media/10088/Cabinet-Item-03-7-March-2024/pdf/Cabinet_Item_03_-_7_March_2024.pdf?m=1708686058390" TargetMode="External"/><Relationship Id="rId20" Type="http://schemas.openxmlformats.org/officeDocument/2006/relationships/hyperlink" Target="https://audit.scot/uploads/docs/report/2023/nr_230601_early_learning_childcare.pdf" TargetMode="External"/><Relationship Id="rId1" Type="http://schemas.openxmlformats.org/officeDocument/2006/relationships/hyperlink" Target="https://childreninscotland.org.uk/about-us/annual-reports/" TargetMode="External"/><Relationship Id="rId6" Type="http://schemas.openxmlformats.org/officeDocument/2006/relationships/hyperlink" Target="https://www.gov.scot/binaries/content/documents/govscot/publications/foi-eir-release/2022/06/foi-202200276865/documents/foi-202200276865---information-released/foi-202200276865---information-released/govscot%3Adocument/FOI%2B202200276865%2B-%2BInformation%2Breleased.pdf" TargetMode="External"/><Relationship Id="rId11" Type="http://schemas.openxmlformats.org/officeDocument/2006/relationships/hyperlink" Target="https://www.parliament.scot/chamber-and-committees/questions-and-answers/question?ref=S6W-21901" TargetMode="External"/><Relationship Id="rId5" Type="http://schemas.openxmlformats.org/officeDocument/2006/relationships/hyperlink" Target="https://find-and-update.company-information.service.gov.uk/company/SC202687/filing-history" TargetMode="External"/><Relationship Id="rId15" Type="http://schemas.openxmlformats.org/officeDocument/2006/relationships/hyperlink" Target="https://www.sfc.ac.uk/?s=access+to+free+period+products&amp;date-from=&amp;date-to=&amp;sort-by=relevance" TargetMode="External"/><Relationship Id="rId23" Type="http://schemas.openxmlformats.org/officeDocument/2006/relationships/drawing" Target="../drawings/drawing3.xml"/><Relationship Id="rId10" Type="http://schemas.openxmlformats.org/officeDocument/2006/relationships/hyperlink" Target="https://www.parliament.scot/chamber-and-committees/questions-and-answers/question?ref=S6W-21901" TargetMode="External"/><Relationship Id="rId19" Type="http://schemas.openxmlformats.org/officeDocument/2006/relationships/hyperlink" Target="https://www.parliament.scot/chamber-and-committees/questions-and-answers/question?ref=S6W-21901" TargetMode="External"/><Relationship Id="rId4" Type="http://schemas.openxmlformats.org/officeDocument/2006/relationships/hyperlink" Target="https://register-of-charities.charitycommission.gov.uk/en/charity-search?p_p_id=uk_gov_ccew_onereg_charitydetails_web_portlet_CharityDetailsPortlet&amp;p_p_lifecycle=2&amp;p_p_state=maximized&amp;p_p_mode=view&amp;p_p_resource_id=%2Faccounts-resource&amp;p_p_cacheability=cacheLevelPage&amp;_uk_gov_ccew_onereg_charitydetails_web_portlet_CharityDetailsPortlet_objectiveId=A9947051&amp;_uk_gov_ccew_onereg_charitydetails_web_portlet_CharityDetailsPortlet_priv_r_p_mvcRenderCommandName=%2Ffull-print&amp;_uk_gov_ccew_onereg_charitydetails_web_portlet_CharityDetailsPortlet_priv_r_p_organisationNumber=294841" TargetMode="External"/><Relationship Id="rId9" Type="http://schemas.openxmlformats.org/officeDocument/2006/relationships/hyperlink" Target="https://find-and-update.company-information.service.gov.uk/company/03798884/filing-history" TargetMode="External"/><Relationship Id="rId14" Type="http://schemas.openxmlformats.org/officeDocument/2006/relationships/hyperlink" Target="https://fareshare.org.uk/wp-content/uploads/2019/11/Annual-Report-2019-interactive-export.pdf" TargetMode="External"/><Relationship Id="rId22" Type="http://schemas.openxmlformats.org/officeDocument/2006/relationships/hyperlink" Target="https://www.parliament.scot/chamber-and-committees/questions-and-answers/question?ref=S6W-19954"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parliament.scot/-/media/files/committees/education-children-and-young-people-committee/correspondence/2025/ministercypkp_whole-family-wellbeing-funding-5-february-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9E85F-225D-497B-ABE5-1B083BE1361B}">
  <dimension ref="A1:O8"/>
  <sheetViews>
    <sheetView workbookViewId="0">
      <selection activeCell="B2" sqref="B2"/>
    </sheetView>
  </sheetViews>
  <sheetFormatPr defaultRowHeight="15" x14ac:dyDescent="0.25"/>
  <cols>
    <col min="1" max="1" width="22.28515625" bestFit="1" customWidth="1"/>
    <col min="2" max="2" width="12" bestFit="1" customWidth="1"/>
    <col min="9" max="9" width="22.7109375" bestFit="1" customWidth="1"/>
  </cols>
  <sheetData>
    <row r="1" spans="1:15" x14ac:dyDescent="0.25">
      <c r="A1" t="s">
        <v>208</v>
      </c>
      <c r="B1" t="s">
        <v>209</v>
      </c>
      <c r="C1" t="s">
        <v>210</v>
      </c>
      <c r="D1" t="s">
        <v>211</v>
      </c>
      <c r="E1" t="s">
        <v>212</v>
      </c>
      <c r="F1" t="s">
        <v>213</v>
      </c>
      <c r="G1" t="s">
        <v>214</v>
      </c>
      <c r="I1" t="s">
        <v>215</v>
      </c>
      <c r="J1" t="str">
        <f t="shared" ref="J1:O1" si="0">B1</f>
        <v>2018-19</v>
      </c>
      <c r="K1" t="str">
        <f t="shared" si="0"/>
        <v>2019-20</v>
      </c>
      <c r="L1" t="str">
        <f t="shared" si="0"/>
        <v>2020-21</v>
      </c>
      <c r="M1" t="str">
        <f t="shared" si="0"/>
        <v>2021-22</v>
      </c>
      <c r="N1" t="str">
        <f t="shared" si="0"/>
        <v>2022-23</v>
      </c>
      <c r="O1" t="str">
        <f t="shared" si="0"/>
        <v>2023-24</v>
      </c>
    </row>
    <row r="2" spans="1:15" x14ac:dyDescent="0.25">
      <c r="A2" t="s">
        <v>216</v>
      </c>
      <c r="B2" s="47">
        <f>SUM(Employment!E3:E15)</f>
        <v>26.5</v>
      </c>
      <c r="C2" s="47">
        <f>SUM(Employment!F3:F15)</f>
        <v>29</v>
      </c>
      <c r="D2" s="47">
        <f>SUM(Employment!G3:G15)</f>
        <v>46.79999999999999</v>
      </c>
      <c r="E2" s="47">
        <f>SUM(Employment!H3:H15)</f>
        <v>60.878999999999998</v>
      </c>
      <c r="F2" s="47">
        <f>SUM(Employment!I3:I15)</f>
        <v>57.29</v>
      </c>
      <c r="G2" s="47">
        <f>SUM(Employment!J3:J15)</f>
        <v>57.2</v>
      </c>
      <c r="I2" t="str">
        <f>A2</f>
        <v>Employment</v>
      </c>
      <c r="J2" s="47">
        <f t="shared" ref="J2:O5" si="1">B2/B$8</f>
        <v>34.322158585610978</v>
      </c>
      <c r="K2" s="47">
        <f t="shared" si="1"/>
        <v>36.682525689893879</v>
      </c>
      <c r="L2" s="47">
        <f t="shared" si="1"/>
        <v>56.186368217208312</v>
      </c>
      <c r="M2" s="47">
        <f t="shared" si="1"/>
        <v>73.530320948558497</v>
      </c>
      <c r="N2" s="47">
        <f t="shared" si="1"/>
        <v>64.616374412304637</v>
      </c>
      <c r="O2" s="47">
        <f t="shared" si="1"/>
        <v>60.944813437836814</v>
      </c>
    </row>
    <row r="3" spans="1:15" x14ac:dyDescent="0.25">
      <c r="A3" t="s">
        <v>217</v>
      </c>
      <c r="B3" s="47">
        <f>SUM('Social Security'!E3:E16)</f>
        <v>54.427822860550009</v>
      </c>
      <c r="C3" s="47">
        <f>SUM('Social Security'!F3:F16)</f>
        <v>83.855642727559044</v>
      </c>
      <c r="D3" s="47">
        <f>SUM('Social Security'!G3:G16)</f>
        <v>130.33389762675736</v>
      </c>
      <c r="E3" s="47">
        <f>SUM('Social Security'!H3:H16)</f>
        <v>324.15186285817799</v>
      </c>
      <c r="F3" s="47">
        <f>SUM('Social Security'!I3:I16)</f>
        <v>673.96731391791218</v>
      </c>
      <c r="G3" s="47">
        <f>SUM('Social Security'!J3:J16)</f>
        <v>718.61200962955536</v>
      </c>
      <c r="I3" t="str">
        <f>A3</f>
        <v>Social Security</v>
      </c>
      <c r="J3" s="47">
        <f t="shared" si="1"/>
        <v>70.493598780729812</v>
      </c>
      <c r="K3" s="47">
        <f t="shared" si="1"/>
        <v>106.0702333998706</v>
      </c>
      <c r="L3" s="47">
        <f t="shared" si="1"/>
        <v>156.47411032566075</v>
      </c>
      <c r="M3" s="47">
        <f t="shared" si="1"/>
        <v>391.5141594315765</v>
      </c>
      <c r="N3" s="47">
        <f t="shared" si="1"/>
        <v>760.15577409277478</v>
      </c>
      <c r="O3" s="47">
        <f t="shared" si="1"/>
        <v>765.658651417172</v>
      </c>
    </row>
    <row r="4" spans="1:15" x14ac:dyDescent="0.25">
      <c r="A4" t="s">
        <v>218</v>
      </c>
      <c r="B4" s="47">
        <f>SUM('Cost of living'!E3:E26)</f>
        <v>808.4580000000002</v>
      </c>
      <c r="C4" s="47">
        <f>SUM('Cost of living'!F3:F26)</f>
        <v>1153.8699999999997</v>
      </c>
      <c r="D4" s="47">
        <f>SUM('Cost of living'!G3:G26)</f>
        <v>1344.4469999999999</v>
      </c>
      <c r="E4" s="47">
        <f>SUM('Cost of living'!H3:H26)</f>
        <v>1303.8999999999999</v>
      </c>
      <c r="F4" s="47">
        <f>SUM('Cost of living'!I3:I26)</f>
        <v>1475.25</v>
      </c>
      <c r="G4" s="47">
        <f>SUM('Cost of living'!J3:J26)</f>
        <v>1478.8999999999999</v>
      </c>
      <c r="I4" t="str">
        <f>A4</f>
        <v>Cost of living</v>
      </c>
      <c r="J4" s="47">
        <f t="shared" si="1"/>
        <v>1047.0952334266372</v>
      </c>
      <c r="K4" s="47">
        <f t="shared" si="1"/>
        <v>1459.5471006137184</v>
      </c>
      <c r="L4" s="47">
        <f t="shared" si="1"/>
        <v>1614.0938929598519</v>
      </c>
      <c r="M4" s="47">
        <f t="shared" si="1"/>
        <v>1574.8646575145028</v>
      </c>
      <c r="N4" s="47">
        <f t="shared" si="1"/>
        <v>1663.9082972901451</v>
      </c>
      <c r="O4" s="47">
        <f t="shared" si="1"/>
        <v>1575.7217586226723</v>
      </c>
    </row>
    <row r="5" spans="1:15" x14ac:dyDescent="0.25">
      <c r="A5" t="s">
        <v>219</v>
      </c>
      <c r="B5" s="47">
        <f>SUM(Other!E3:E6)</f>
        <v>0</v>
      </c>
      <c r="C5" s="47">
        <f>SUM(Other!F3:F6)</f>
        <v>0</v>
      </c>
      <c r="D5" s="47">
        <f>SUM(Other!G3:G6)</f>
        <v>0</v>
      </c>
      <c r="E5" s="47">
        <f>SUM(Other!H3:H6)</f>
        <v>0</v>
      </c>
      <c r="F5" s="47">
        <f>SUM(Other!I3:I6)</f>
        <v>35.298999999999999</v>
      </c>
      <c r="G5" s="47">
        <f>SUM(Other!J3:J6)</f>
        <v>35.093000000000004</v>
      </c>
      <c r="I5" t="str">
        <f>A5</f>
        <v>Other</v>
      </c>
      <c r="J5" s="47">
        <f t="shared" si="1"/>
        <v>0</v>
      </c>
      <c r="K5" s="47">
        <f t="shared" si="1"/>
        <v>0</v>
      </c>
      <c r="L5" s="47">
        <f t="shared" si="1"/>
        <v>0</v>
      </c>
      <c r="M5" s="47">
        <f t="shared" si="1"/>
        <v>0</v>
      </c>
      <c r="N5" s="47">
        <f t="shared" si="1"/>
        <v>39.813115733634866</v>
      </c>
      <c r="O5" s="47">
        <f t="shared" si="1"/>
        <v>37.390495419126005</v>
      </c>
    </row>
    <row r="6" spans="1:15" x14ac:dyDescent="0.25">
      <c r="A6" s="48" t="s">
        <v>220</v>
      </c>
      <c r="B6" s="49">
        <f t="shared" ref="B6:G6" si="2">SUM(B2:B5)</f>
        <v>889.38582286055021</v>
      </c>
      <c r="C6" s="49">
        <f t="shared" si="2"/>
        <v>1266.7256427275588</v>
      </c>
      <c r="D6" s="49">
        <f t="shared" si="2"/>
        <v>1521.5808976267572</v>
      </c>
      <c r="E6" s="49">
        <f t="shared" si="2"/>
        <v>1688.930862858178</v>
      </c>
      <c r="F6" s="49">
        <f t="shared" si="2"/>
        <v>2241.8063139179121</v>
      </c>
      <c r="G6" s="49">
        <f t="shared" si="2"/>
        <v>2289.8050096295551</v>
      </c>
      <c r="I6" s="48" t="str">
        <f>A6</f>
        <v>Total</v>
      </c>
      <c r="J6" s="49">
        <f t="shared" ref="J6:O6" si="3">SUM(J2:J5)</f>
        <v>1151.9109907929778</v>
      </c>
      <c r="K6" s="49">
        <f t="shared" si="3"/>
        <v>1602.299859703483</v>
      </c>
      <c r="L6" s="49">
        <f t="shared" si="3"/>
        <v>1826.7543715027209</v>
      </c>
      <c r="M6" s="49">
        <f t="shared" si="3"/>
        <v>2039.9091378946378</v>
      </c>
      <c r="N6" s="49">
        <f t="shared" si="3"/>
        <v>2528.4935615288591</v>
      </c>
      <c r="O6" s="49">
        <f t="shared" si="3"/>
        <v>2439.7157188968072</v>
      </c>
    </row>
    <row r="8" spans="1:15" x14ac:dyDescent="0.25">
      <c r="A8" t="s">
        <v>221</v>
      </c>
      <c r="B8" cm="1">
        <f t="array" ref="B8:G8">TRANSPOSE([1]Deflator!$C$2:$C$7)</f>
        <v>0.7720959605119273</v>
      </c>
      <c r="C8">
        <v>0.79056715573948522</v>
      </c>
      <c r="D8">
        <v>0.83294225067329519</v>
      </c>
      <c r="E8">
        <v>0.82794416255289693</v>
      </c>
      <c r="F8">
        <v>0.88661737092278725</v>
      </c>
      <c r="G8">
        <v>0.93855402573909774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3170B-91A8-4056-95F9-0442778D7019}">
  <dimension ref="A1:P28"/>
  <sheetViews>
    <sheetView topLeftCell="A4" zoomScale="85" zoomScaleNormal="85" workbookViewId="0">
      <selection activeCell="A3" sqref="A3:A15"/>
    </sheetView>
  </sheetViews>
  <sheetFormatPr defaultColWidth="45.7109375" defaultRowHeight="15" x14ac:dyDescent="0.25"/>
  <cols>
    <col min="1" max="1" width="25.85546875" customWidth="1"/>
    <col min="2" max="2" width="24.7109375" customWidth="1"/>
    <col min="3" max="3" width="25" customWidth="1"/>
    <col min="4" max="4" width="26.85546875" customWidth="1"/>
    <col min="5" max="10" width="6.28515625" bestFit="1" customWidth="1"/>
    <col min="11" max="11" width="7.85546875" customWidth="1"/>
    <col min="12" max="12" width="12.5703125" customWidth="1"/>
  </cols>
  <sheetData>
    <row r="1" spans="1:15" x14ac:dyDescent="0.25">
      <c r="A1" s="34" t="s">
        <v>282</v>
      </c>
      <c r="M1" s="35" t="s">
        <v>281</v>
      </c>
    </row>
    <row r="2" spans="1:15" ht="120" x14ac:dyDescent="0.25">
      <c r="A2" s="12" t="s">
        <v>0</v>
      </c>
      <c r="B2" s="13" t="s">
        <v>1</v>
      </c>
      <c r="C2" s="12" t="s">
        <v>2</v>
      </c>
      <c r="D2" s="12" t="s">
        <v>3</v>
      </c>
      <c r="E2" s="12" t="s">
        <v>4</v>
      </c>
      <c r="F2" s="12" t="s">
        <v>5</v>
      </c>
      <c r="G2" s="12" t="s">
        <v>6</v>
      </c>
      <c r="H2" s="12" t="s">
        <v>7</v>
      </c>
      <c r="I2" s="12" t="s">
        <v>8</v>
      </c>
      <c r="J2" s="12" t="s">
        <v>9</v>
      </c>
      <c r="K2" s="12" t="s">
        <v>10</v>
      </c>
      <c r="M2" s="31" t="s">
        <v>0</v>
      </c>
      <c r="N2" s="32" t="s">
        <v>1</v>
      </c>
      <c r="O2" s="33" t="s">
        <v>38</v>
      </c>
    </row>
    <row r="3" spans="1:15" ht="45" x14ac:dyDescent="0.25">
      <c r="A3" s="18" t="s">
        <v>222</v>
      </c>
      <c r="B3" s="18" t="s">
        <v>11</v>
      </c>
      <c r="C3" s="18" t="s">
        <v>27</v>
      </c>
      <c r="D3" s="42" t="s">
        <v>223</v>
      </c>
      <c r="E3" s="55">
        <v>0.8</v>
      </c>
      <c r="F3" s="55">
        <v>0.8</v>
      </c>
      <c r="G3" s="55">
        <v>0.3</v>
      </c>
      <c r="H3" s="56">
        <v>2.9000000000000001E-2</v>
      </c>
      <c r="I3" s="57">
        <v>0.8</v>
      </c>
      <c r="J3" s="55">
        <v>0.6</v>
      </c>
      <c r="K3" s="18" t="s">
        <v>13</v>
      </c>
      <c r="M3" s="27" t="s">
        <v>41</v>
      </c>
      <c r="N3" s="28" t="s">
        <v>11</v>
      </c>
      <c r="O3" s="27" t="s">
        <v>42</v>
      </c>
    </row>
    <row r="4" spans="1:15" ht="30" x14ac:dyDescent="0.25">
      <c r="A4" s="18" t="s">
        <v>29</v>
      </c>
      <c r="B4" s="18" t="s">
        <v>11</v>
      </c>
      <c r="C4" s="18" t="s">
        <v>30</v>
      </c>
      <c r="D4" s="18" t="s">
        <v>22</v>
      </c>
      <c r="E4" s="55">
        <v>0</v>
      </c>
      <c r="F4" s="55">
        <v>0.1</v>
      </c>
      <c r="G4" s="55">
        <v>0.1</v>
      </c>
      <c r="H4" s="55">
        <v>0.2</v>
      </c>
      <c r="I4" s="55"/>
      <c r="J4" s="55"/>
      <c r="K4" s="18" t="s">
        <v>13</v>
      </c>
      <c r="M4" s="27" t="s">
        <v>39</v>
      </c>
      <c r="N4" s="28" t="s">
        <v>11</v>
      </c>
      <c r="O4" s="27" t="s">
        <v>40</v>
      </c>
    </row>
    <row r="5" spans="1:15" ht="30" x14ac:dyDescent="0.25">
      <c r="A5" s="18" t="s">
        <v>224</v>
      </c>
      <c r="B5" s="18" t="s">
        <v>11</v>
      </c>
      <c r="C5" s="18" t="s">
        <v>12</v>
      </c>
      <c r="D5" s="18" t="s">
        <v>230</v>
      </c>
      <c r="E5" s="55">
        <v>14.7</v>
      </c>
      <c r="F5" s="55">
        <v>15.5</v>
      </c>
      <c r="G5" s="55">
        <v>20.9</v>
      </c>
      <c r="H5" s="55">
        <v>25.9</v>
      </c>
      <c r="I5" s="57">
        <v>23.6</v>
      </c>
      <c r="J5" s="55">
        <v>23.8</v>
      </c>
      <c r="K5" s="18" t="s">
        <v>13</v>
      </c>
      <c r="M5" s="27" t="s">
        <v>51</v>
      </c>
      <c r="N5" s="28" t="s">
        <v>34</v>
      </c>
      <c r="O5" s="27" t="s">
        <v>52</v>
      </c>
    </row>
    <row r="6" spans="1:15" ht="45" x14ac:dyDescent="0.25">
      <c r="A6" s="18" t="s">
        <v>31</v>
      </c>
      <c r="B6" s="18" t="s">
        <v>11</v>
      </c>
      <c r="C6" s="18" t="s">
        <v>31</v>
      </c>
      <c r="D6" s="18" t="s">
        <v>207</v>
      </c>
      <c r="E6" s="55">
        <v>0.2</v>
      </c>
      <c r="F6" s="55">
        <v>0.2</v>
      </c>
      <c r="G6" s="55">
        <v>0.2</v>
      </c>
      <c r="H6" s="55"/>
      <c r="I6" s="55"/>
      <c r="J6" s="55"/>
      <c r="K6" s="18" t="s">
        <v>16</v>
      </c>
      <c r="M6" s="27" t="s">
        <v>49</v>
      </c>
      <c r="N6" s="28" t="s">
        <v>34</v>
      </c>
      <c r="O6" s="27" t="s">
        <v>50</v>
      </c>
    </row>
    <row r="7" spans="1:15" ht="30" x14ac:dyDescent="0.25">
      <c r="A7" s="18" t="s">
        <v>36</v>
      </c>
      <c r="B7" s="18" t="s">
        <v>11</v>
      </c>
      <c r="C7" s="18" t="s">
        <v>37</v>
      </c>
      <c r="D7" s="18" t="s">
        <v>229</v>
      </c>
      <c r="E7" s="55"/>
      <c r="F7" s="55"/>
      <c r="G7" s="55">
        <v>0</v>
      </c>
      <c r="H7" s="55">
        <v>0.9</v>
      </c>
      <c r="I7" s="55">
        <v>0.1</v>
      </c>
      <c r="J7" s="55">
        <v>0.2</v>
      </c>
      <c r="K7" s="18" t="s">
        <v>16</v>
      </c>
      <c r="M7" s="27" t="s">
        <v>59</v>
      </c>
      <c r="N7" s="28" t="s">
        <v>34</v>
      </c>
      <c r="O7" s="27" t="s">
        <v>44</v>
      </c>
    </row>
    <row r="8" spans="1:15" ht="30" x14ac:dyDescent="0.25">
      <c r="A8" s="18" t="s">
        <v>249</v>
      </c>
      <c r="B8" s="18" t="s">
        <v>11</v>
      </c>
      <c r="C8" s="18" t="s">
        <v>28</v>
      </c>
      <c r="D8" s="16" t="s">
        <v>238</v>
      </c>
      <c r="E8" s="55">
        <v>10</v>
      </c>
      <c r="F8" s="55">
        <v>10</v>
      </c>
      <c r="G8" s="55">
        <v>10</v>
      </c>
      <c r="H8" s="55">
        <v>20</v>
      </c>
      <c r="I8" s="55">
        <v>20</v>
      </c>
      <c r="J8" s="55">
        <v>0</v>
      </c>
      <c r="K8" s="18" t="s">
        <v>13</v>
      </c>
      <c r="M8" s="27" t="s">
        <v>43</v>
      </c>
      <c r="N8" s="28" t="s">
        <v>34</v>
      </c>
      <c r="O8" s="27" t="s">
        <v>44</v>
      </c>
    </row>
    <row r="9" spans="1:15" ht="60" x14ac:dyDescent="0.25">
      <c r="A9" s="18" t="s">
        <v>25</v>
      </c>
      <c r="B9" s="18" t="s">
        <v>11</v>
      </c>
      <c r="C9" s="18" t="s">
        <v>26</v>
      </c>
      <c r="D9" s="18" t="s">
        <v>228</v>
      </c>
      <c r="E9" s="55">
        <v>0.3</v>
      </c>
      <c r="F9" s="55">
        <v>0.3</v>
      </c>
      <c r="G9" s="55">
        <v>0.3</v>
      </c>
      <c r="H9" s="55">
        <v>0.3</v>
      </c>
      <c r="I9" s="55">
        <v>0.4</v>
      </c>
      <c r="J9" s="55">
        <v>0.4</v>
      </c>
      <c r="K9" s="18" t="s">
        <v>13</v>
      </c>
      <c r="M9" s="27" t="s">
        <v>68</v>
      </c>
      <c r="N9" s="28" t="s">
        <v>34</v>
      </c>
      <c r="O9" s="27" t="s">
        <v>55</v>
      </c>
    </row>
    <row r="10" spans="1:15" ht="75" x14ac:dyDescent="0.25">
      <c r="A10" s="18" t="s">
        <v>14</v>
      </c>
      <c r="B10" s="18" t="s">
        <v>11</v>
      </c>
      <c r="C10" s="18" t="s">
        <v>15</v>
      </c>
      <c r="D10" s="18" t="s">
        <v>225</v>
      </c>
      <c r="E10" s="57">
        <v>0.5</v>
      </c>
      <c r="F10" s="57">
        <v>2</v>
      </c>
      <c r="G10" s="57">
        <v>7.3</v>
      </c>
      <c r="H10" s="58">
        <v>8.65</v>
      </c>
      <c r="I10" s="57">
        <v>8.7899999999999991</v>
      </c>
      <c r="J10" s="57">
        <v>30</v>
      </c>
      <c r="K10" s="18" t="s">
        <v>16</v>
      </c>
      <c r="M10" s="27" t="s">
        <v>58</v>
      </c>
      <c r="N10" s="28" t="s">
        <v>34</v>
      </c>
      <c r="O10" s="27" t="s">
        <v>44</v>
      </c>
    </row>
    <row r="11" spans="1:15" ht="45" x14ac:dyDescent="0.25">
      <c r="A11" s="18" t="s">
        <v>226</v>
      </c>
      <c r="B11" s="18" t="s">
        <v>11</v>
      </c>
      <c r="C11" s="18" t="s">
        <v>32</v>
      </c>
      <c r="D11" s="18" t="s">
        <v>227</v>
      </c>
      <c r="E11" s="55">
        <v>0</v>
      </c>
      <c r="F11" s="55">
        <v>0</v>
      </c>
      <c r="G11" s="55">
        <v>0.3</v>
      </c>
      <c r="H11" s="55">
        <v>1.2</v>
      </c>
      <c r="I11" s="55">
        <v>1</v>
      </c>
      <c r="J11" s="55">
        <v>0</v>
      </c>
      <c r="K11" s="18" t="s">
        <v>13</v>
      </c>
      <c r="M11" s="27" t="s">
        <v>60</v>
      </c>
      <c r="N11" s="28" t="s">
        <v>34</v>
      </c>
      <c r="O11" s="27" t="s">
        <v>44</v>
      </c>
    </row>
    <row r="12" spans="1:15" ht="60" x14ac:dyDescent="0.25">
      <c r="A12" s="18" t="s">
        <v>20</v>
      </c>
      <c r="B12" s="18" t="s">
        <v>21</v>
      </c>
      <c r="C12" s="18" t="s">
        <v>15</v>
      </c>
      <c r="D12" s="18" t="s">
        <v>22</v>
      </c>
      <c r="E12" s="55"/>
      <c r="F12" s="55"/>
      <c r="G12" s="57">
        <v>0.4</v>
      </c>
      <c r="H12" s="57">
        <v>0.7</v>
      </c>
      <c r="I12" s="55">
        <v>0</v>
      </c>
      <c r="J12" s="55">
        <v>0</v>
      </c>
      <c r="K12" s="18" t="s">
        <v>16</v>
      </c>
      <c r="M12" s="27" t="s">
        <v>54</v>
      </c>
      <c r="N12" s="28" t="s">
        <v>34</v>
      </c>
      <c r="O12" s="27" t="s">
        <v>55</v>
      </c>
    </row>
    <row r="13" spans="1:15" ht="45" x14ac:dyDescent="0.25">
      <c r="A13" s="18" t="s">
        <v>17</v>
      </c>
      <c r="B13" s="18" t="s">
        <v>18</v>
      </c>
      <c r="C13" s="18" t="s">
        <v>15</v>
      </c>
      <c r="D13" s="18" t="s">
        <v>19</v>
      </c>
      <c r="E13" s="55"/>
      <c r="F13" s="55"/>
      <c r="G13" s="55">
        <v>6</v>
      </c>
      <c r="H13" s="55">
        <v>0</v>
      </c>
      <c r="I13" s="55">
        <v>0</v>
      </c>
      <c r="J13" s="55">
        <v>0</v>
      </c>
      <c r="K13" s="18" t="s">
        <v>16</v>
      </c>
      <c r="M13" s="27" t="s">
        <v>47</v>
      </c>
      <c r="N13" s="28" t="s">
        <v>34</v>
      </c>
      <c r="O13" s="27" t="s">
        <v>48</v>
      </c>
    </row>
    <row r="14" spans="1:15" ht="30" x14ac:dyDescent="0.25">
      <c r="A14" s="18" t="s">
        <v>23</v>
      </c>
      <c r="B14" s="18" t="s">
        <v>24</v>
      </c>
      <c r="C14" s="18" t="s">
        <v>15</v>
      </c>
      <c r="D14" s="18" t="s">
        <v>22</v>
      </c>
      <c r="E14" s="55"/>
      <c r="F14" s="55">
        <v>0.1</v>
      </c>
      <c r="G14" s="57">
        <v>1</v>
      </c>
      <c r="H14" s="57">
        <v>3</v>
      </c>
      <c r="I14" s="51">
        <v>0</v>
      </c>
      <c r="J14" s="55">
        <v>0</v>
      </c>
      <c r="K14" s="18" t="s">
        <v>16</v>
      </c>
      <c r="M14" s="27" t="s">
        <v>46</v>
      </c>
      <c r="N14" s="28" t="s">
        <v>34</v>
      </c>
      <c r="O14" s="27" t="s">
        <v>236</v>
      </c>
    </row>
    <row r="15" spans="1:15" ht="45" x14ac:dyDescent="0.25">
      <c r="A15" s="18" t="s">
        <v>33</v>
      </c>
      <c r="B15" s="18" t="s">
        <v>34</v>
      </c>
      <c r="C15" s="16" t="s">
        <v>35</v>
      </c>
      <c r="D15" s="18" t="s">
        <v>22</v>
      </c>
      <c r="E15" s="55"/>
      <c r="F15" s="55"/>
      <c r="G15" s="55"/>
      <c r="H15" s="55"/>
      <c r="I15" s="57">
        <v>2.6</v>
      </c>
      <c r="J15" s="55">
        <v>2.2000000000000002</v>
      </c>
      <c r="K15" s="18" t="s">
        <v>13</v>
      </c>
      <c r="M15" s="27" t="s">
        <v>53</v>
      </c>
      <c r="N15" s="28" t="s">
        <v>34</v>
      </c>
      <c r="O15" s="27" t="s">
        <v>44</v>
      </c>
    </row>
    <row r="16" spans="1:15" ht="60" x14ac:dyDescent="0.25">
      <c r="M16" s="27" t="s">
        <v>67</v>
      </c>
      <c r="N16" s="28" t="s">
        <v>34</v>
      </c>
      <c r="O16" s="27" t="s">
        <v>55</v>
      </c>
    </row>
    <row r="17" spans="1:16" ht="30" x14ac:dyDescent="0.25">
      <c r="A17" s="44"/>
      <c r="M17" s="27" t="s">
        <v>66</v>
      </c>
      <c r="N17" s="28" t="s">
        <v>34</v>
      </c>
      <c r="O17" s="27" t="s">
        <v>44</v>
      </c>
    </row>
    <row r="18" spans="1:16" ht="30" x14ac:dyDescent="0.25">
      <c r="A18" s="41"/>
      <c r="M18" s="27" t="s">
        <v>61</v>
      </c>
      <c r="N18" s="28" t="s">
        <v>62</v>
      </c>
      <c r="O18" s="27" t="s">
        <v>44</v>
      </c>
    </row>
    <row r="19" spans="1:16" ht="30" x14ac:dyDescent="0.25">
      <c r="A19" s="45"/>
      <c r="M19" s="27" t="s">
        <v>64</v>
      </c>
      <c r="N19" s="28" t="s">
        <v>34</v>
      </c>
      <c r="O19" s="27" t="s">
        <v>44</v>
      </c>
    </row>
    <row r="20" spans="1:16" ht="30" x14ac:dyDescent="0.25">
      <c r="A20" s="45"/>
      <c r="M20" s="27" t="s">
        <v>57</v>
      </c>
      <c r="N20" s="28" t="s">
        <v>34</v>
      </c>
      <c r="O20" s="27" t="s">
        <v>44</v>
      </c>
    </row>
    <row r="21" spans="1:16" ht="30" x14ac:dyDescent="0.25">
      <c r="A21" s="46"/>
      <c r="M21" s="27" t="s">
        <v>56</v>
      </c>
      <c r="N21" s="28" t="s">
        <v>34</v>
      </c>
      <c r="O21" s="27" t="s">
        <v>44</v>
      </c>
    </row>
    <row r="22" spans="1:16" ht="30" x14ac:dyDescent="0.25">
      <c r="A22" s="46"/>
      <c r="M22" s="27" t="s">
        <v>263</v>
      </c>
      <c r="N22" s="28" t="s">
        <v>34</v>
      </c>
      <c r="O22" s="27" t="s">
        <v>44</v>
      </c>
    </row>
    <row r="23" spans="1:16" x14ac:dyDescent="0.25">
      <c r="E23" s="29"/>
      <c r="M23" s="27" t="s">
        <v>45</v>
      </c>
      <c r="N23" s="28" t="s">
        <v>34</v>
      </c>
      <c r="O23" s="27" t="s">
        <v>237</v>
      </c>
      <c r="P23" s="27"/>
    </row>
    <row r="24" spans="1:16" ht="30" x14ac:dyDescent="0.25">
      <c r="A24" s="46"/>
      <c r="M24" s="27" t="s">
        <v>65</v>
      </c>
      <c r="N24" s="28" t="s">
        <v>62</v>
      </c>
      <c r="O24" s="27" t="s">
        <v>44</v>
      </c>
    </row>
    <row r="25" spans="1:16" ht="30" x14ac:dyDescent="0.25">
      <c r="A25" s="45"/>
      <c r="M25" s="27" t="s">
        <v>63</v>
      </c>
      <c r="N25" s="28" t="s">
        <v>62</v>
      </c>
      <c r="O25" s="27" t="s">
        <v>44</v>
      </c>
    </row>
    <row r="26" spans="1:16" x14ac:dyDescent="0.25">
      <c r="A26" s="45"/>
    </row>
    <row r="27" spans="1:16" x14ac:dyDescent="0.25">
      <c r="A27" s="45"/>
    </row>
    <row r="28" spans="1:16" x14ac:dyDescent="0.25">
      <c r="A28" s="45"/>
    </row>
  </sheetData>
  <sortState xmlns:xlrd2="http://schemas.microsoft.com/office/spreadsheetml/2017/richdata2" ref="M5:O25">
    <sortCondition ref="M5:M25"/>
  </sortState>
  <hyperlinks>
    <hyperlink ref="C15" r:id="rId1" display="https://www.gov.scot/publications/social-innovation-fund-approved-projects/" xr:uid="{BBB53C28-9D01-45CC-A9C3-0F432EE8DA5F}"/>
    <hyperlink ref="D8" r:id="rId2" xr:uid="{FB1FD353-3D5F-423B-8AB9-101C90D92696}"/>
  </hyperlinks>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F698-EEAF-408D-9B10-8954FD09CCA4}">
  <dimension ref="A1:S38"/>
  <sheetViews>
    <sheetView workbookViewId="0">
      <selection activeCell="N14" sqref="N14"/>
    </sheetView>
  </sheetViews>
  <sheetFormatPr defaultColWidth="46.140625" defaultRowHeight="15" x14ac:dyDescent="0.25"/>
  <cols>
    <col min="1" max="1" width="29" customWidth="1"/>
    <col min="2" max="2" width="26.7109375" customWidth="1"/>
    <col min="3" max="3" width="26.28515625" customWidth="1"/>
    <col min="4" max="4" width="28.42578125" customWidth="1"/>
    <col min="5" max="10" width="6.28515625" bestFit="1" customWidth="1"/>
    <col min="11" max="11" width="17.85546875" customWidth="1"/>
    <col min="12" max="12" width="15.140625" customWidth="1"/>
  </cols>
  <sheetData>
    <row r="1" spans="1:19" x14ac:dyDescent="0.25">
      <c r="A1" s="34" t="s">
        <v>273</v>
      </c>
      <c r="M1" s="35" t="s">
        <v>274</v>
      </c>
    </row>
    <row r="2" spans="1:19" s="4" customFormat="1" ht="45" x14ac:dyDescent="0.25">
      <c r="A2" s="2" t="s">
        <v>0</v>
      </c>
      <c r="B2" s="3" t="s">
        <v>1</v>
      </c>
      <c r="C2" s="2" t="s">
        <v>2</v>
      </c>
      <c r="D2" s="2" t="s">
        <v>3</v>
      </c>
      <c r="E2" s="2" t="s">
        <v>4</v>
      </c>
      <c r="F2" s="2" t="s">
        <v>5</v>
      </c>
      <c r="G2" s="2" t="s">
        <v>6</v>
      </c>
      <c r="H2" s="2" t="s">
        <v>7</v>
      </c>
      <c r="I2" s="2" t="s">
        <v>8</v>
      </c>
      <c r="J2" s="2" t="s">
        <v>9</v>
      </c>
      <c r="K2" s="2" t="s">
        <v>10</v>
      </c>
      <c r="L2" s="36"/>
      <c r="M2" s="37" t="s">
        <v>0</v>
      </c>
      <c r="N2" s="38" t="s">
        <v>1</v>
      </c>
      <c r="O2" s="38" t="s">
        <v>38</v>
      </c>
      <c r="P2" s="36"/>
      <c r="Q2" s="36"/>
      <c r="R2" s="36"/>
      <c r="S2" s="36"/>
    </row>
    <row r="3" spans="1:19" s="4" customFormat="1" ht="30" x14ac:dyDescent="0.25">
      <c r="A3" s="5" t="s">
        <v>196</v>
      </c>
      <c r="B3" s="6" t="s">
        <v>69</v>
      </c>
      <c r="C3" s="6" t="s">
        <v>70</v>
      </c>
      <c r="D3" s="59" t="s">
        <v>231</v>
      </c>
      <c r="E3" s="53">
        <v>8.315588</v>
      </c>
      <c r="F3" s="56">
        <v>24.539000000000001</v>
      </c>
      <c r="G3" s="56">
        <v>23.535905989999996</v>
      </c>
      <c r="H3" s="56">
        <v>26.611628000000003</v>
      </c>
      <c r="I3" s="56">
        <v>34.61253585</v>
      </c>
      <c r="J3" s="56">
        <v>33.882224190000002</v>
      </c>
      <c r="K3" s="5" t="s">
        <v>16</v>
      </c>
      <c r="L3" s="36"/>
      <c r="M3" s="40" t="s">
        <v>271</v>
      </c>
      <c r="N3" s="39" t="s">
        <v>34</v>
      </c>
      <c r="O3" s="39" t="s">
        <v>44</v>
      </c>
      <c r="P3" s="36"/>
      <c r="Q3" s="36"/>
      <c r="R3" s="36"/>
      <c r="S3" s="36"/>
    </row>
    <row r="4" spans="1:19" s="4" customFormat="1" ht="45" x14ac:dyDescent="0.25">
      <c r="A4" s="5" t="s">
        <v>197</v>
      </c>
      <c r="B4" s="6" t="s">
        <v>69</v>
      </c>
      <c r="C4" s="6" t="s">
        <v>70</v>
      </c>
      <c r="D4" s="60" t="s">
        <v>246</v>
      </c>
      <c r="E4" s="67">
        <v>24.212234860550012</v>
      </c>
      <c r="F4" s="58">
        <v>33.309642727559037</v>
      </c>
      <c r="G4" s="58">
        <v>63.75368577768802</v>
      </c>
      <c r="H4" s="58">
        <v>57.61127188817801</v>
      </c>
      <c r="I4" s="58">
        <v>49.60615070129387</v>
      </c>
      <c r="J4" s="58">
        <v>51.11933820052991</v>
      </c>
      <c r="K4" s="7" t="s">
        <v>13</v>
      </c>
      <c r="L4" s="36"/>
      <c r="M4" s="39" t="s">
        <v>76</v>
      </c>
      <c r="N4" s="39" t="s">
        <v>34</v>
      </c>
      <c r="O4" s="39" t="s">
        <v>77</v>
      </c>
      <c r="P4" s="36"/>
      <c r="Q4" s="36"/>
      <c r="R4" s="36"/>
      <c r="S4" s="36"/>
    </row>
    <row r="5" spans="1:19" s="4" customFormat="1" ht="30" x14ac:dyDescent="0.25">
      <c r="A5" s="8" t="s">
        <v>200</v>
      </c>
      <c r="B5" s="6" t="s">
        <v>69</v>
      </c>
      <c r="C5" s="6" t="s">
        <v>70</v>
      </c>
      <c r="D5" s="59" t="s">
        <v>231</v>
      </c>
      <c r="E5" s="68"/>
      <c r="F5" s="56"/>
      <c r="G5" s="56">
        <v>2.8106</v>
      </c>
      <c r="H5" s="56">
        <v>4.9110079999999998</v>
      </c>
      <c r="I5" s="56">
        <v>5.7000105999999997</v>
      </c>
      <c r="J5" s="56">
        <v>7.7319705000000001</v>
      </c>
      <c r="K5" s="5" t="s">
        <v>13</v>
      </c>
      <c r="L5" s="36"/>
      <c r="M5" s="40" t="s">
        <v>78</v>
      </c>
      <c r="N5" s="39" t="s">
        <v>34</v>
      </c>
      <c r="O5" s="39" t="s">
        <v>44</v>
      </c>
      <c r="P5" s="36"/>
      <c r="Q5" s="36"/>
      <c r="R5" s="36"/>
      <c r="S5" s="36"/>
    </row>
    <row r="6" spans="1:19" s="4" customFormat="1" ht="45" x14ac:dyDescent="0.25">
      <c r="A6" s="8" t="s">
        <v>257</v>
      </c>
      <c r="B6" s="6" t="s">
        <v>11</v>
      </c>
      <c r="C6" s="23" t="s">
        <v>259</v>
      </c>
      <c r="D6" s="65" t="s">
        <v>258</v>
      </c>
      <c r="E6" s="68">
        <v>21.9</v>
      </c>
      <c r="F6" s="56">
        <v>21.5</v>
      </c>
      <c r="G6" s="56">
        <v>22.1</v>
      </c>
      <c r="H6" s="56">
        <v>18.600000000000001</v>
      </c>
      <c r="I6" s="56">
        <v>17.3</v>
      </c>
      <c r="J6" s="56">
        <v>16.7</v>
      </c>
      <c r="K6" s="5" t="s">
        <v>16</v>
      </c>
      <c r="L6" s="36"/>
      <c r="M6" s="40" t="s">
        <v>79</v>
      </c>
      <c r="N6" s="39" t="s">
        <v>34</v>
      </c>
      <c r="O6" s="39" t="s">
        <v>44</v>
      </c>
      <c r="P6" s="36"/>
      <c r="Q6" s="36"/>
      <c r="R6" s="36"/>
      <c r="S6" s="36"/>
    </row>
    <row r="7" spans="1:19" s="4" customFormat="1" ht="30" x14ac:dyDescent="0.25">
      <c r="A7" s="5" t="s">
        <v>201</v>
      </c>
      <c r="B7" s="6" t="s">
        <v>69</v>
      </c>
      <c r="C7" s="6" t="s">
        <v>70</v>
      </c>
      <c r="D7" s="59" t="s">
        <v>231</v>
      </c>
      <c r="E7" s="54"/>
      <c r="F7" s="53">
        <v>4.1070000000000002</v>
      </c>
      <c r="G7" s="56">
        <v>11.044676129069375</v>
      </c>
      <c r="H7" s="56">
        <v>10.262055589999999</v>
      </c>
      <c r="I7" s="56">
        <v>9.7926651699999994</v>
      </c>
      <c r="J7" s="56">
        <v>13.17579611</v>
      </c>
      <c r="K7" s="5" t="s">
        <v>13</v>
      </c>
      <c r="L7" s="36"/>
      <c r="M7" s="40" t="s">
        <v>80</v>
      </c>
      <c r="N7" s="39" t="s">
        <v>34</v>
      </c>
      <c r="O7" s="39" t="s">
        <v>44</v>
      </c>
      <c r="P7" s="36"/>
      <c r="Q7" s="36"/>
      <c r="R7" s="36"/>
      <c r="S7" s="36"/>
    </row>
    <row r="8" spans="1:19" s="4" customFormat="1" x14ac:dyDescent="0.25">
      <c r="A8" s="5" t="s">
        <v>74</v>
      </c>
      <c r="B8" s="6" t="s">
        <v>69</v>
      </c>
      <c r="C8" s="6" t="s">
        <v>70</v>
      </c>
      <c r="D8" s="61" t="s">
        <v>247</v>
      </c>
      <c r="E8" s="54"/>
      <c r="F8" s="55"/>
      <c r="G8" s="55">
        <v>0.3</v>
      </c>
      <c r="H8" s="55">
        <v>0.9</v>
      </c>
      <c r="I8" s="55">
        <v>0.2</v>
      </c>
      <c r="J8" s="55">
        <v>0.3</v>
      </c>
      <c r="K8" s="5" t="s">
        <v>13</v>
      </c>
      <c r="L8" s="36"/>
      <c r="M8" s="36"/>
      <c r="N8" s="36"/>
      <c r="O8" s="36"/>
      <c r="P8" s="36"/>
      <c r="Q8" s="36"/>
      <c r="R8" s="36"/>
      <c r="S8" s="36"/>
    </row>
    <row r="9" spans="1:19" s="4" customFormat="1" ht="30" x14ac:dyDescent="0.25">
      <c r="A9" s="5" t="s">
        <v>198</v>
      </c>
      <c r="B9" s="6" t="s">
        <v>69</v>
      </c>
      <c r="C9" s="6" t="s">
        <v>70</v>
      </c>
      <c r="D9" s="62" t="s">
        <v>73</v>
      </c>
      <c r="E9" s="68"/>
      <c r="F9" s="68"/>
      <c r="G9" s="68"/>
      <c r="H9" s="69"/>
      <c r="I9" s="70">
        <v>-3.5495813069323887</v>
      </c>
      <c r="J9" s="70">
        <v>18.391957841083649</v>
      </c>
      <c r="K9" s="5" t="s">
        <v>13</v>
      </c>
      <c r="L9" s="36"/>
      <c r="M9" s="36"/>
      <c r="N9" s="36"/>
      <c r="O9" s="36"/>
      <c r="P9" s="36"/>
      <c r="Q9" s="36"/>
      <c r="R9" s="36"/>
      <c r="S9" s="36"/>
    </row>
    <row r="10" spans="1:19" s="4" customFormat="1" ht="45" x14ac:dyDescent="0.25">
      <c r="A10" s="5" t="s">
        <v>204</v>
      </c>
      <c r="B10" s="6" t="s">
        <v>69</v>
      </c>
      <c r="C10" s="6" t="s">
        <v>70</v>
      </c>
      <c r="D10" s="59" t="s">
        <v>231</v>
      </c>
      <c r="E10" s="54"/>
      <c r="F10" s="55"/>
      <c r="G10" s="56">
        <v>6.08902973</v>
      </c>
      <c r="H10" s="56">
        <v>55.855899379999997</v>
      </c>
      <c r="I10" s="56">
        <v>213.22596110999999</v>
      </c>
      <c r="J10" s="56">
        <v>429.20250486999998</v>
      </c>
      <c r="K10" s="5" t="s">
        <v>16</v>
      </c>
      <c r="L10" s="36"/>
      <c r="M10" s="36"/>
      <c r="N10" s="36"/>
      <c r="O10" s="36"/>
      <c r="P10" s="36"/>
      <c r="Q10" s="36"/>
      <c r="R10" s="36"/>
      <c r="S10" s="36"/>
    </row>
    <row r="11" spans="1:19" s="4" customFormat="1" x14ac:dyDescent="0.25">
      <c r="A11" s="5" t="s">
        <v>202</v>
      </c>
      <c r="B11" s="6" t="s">
        <v>69</v>
      </c>
      <c r="C11" s="6" t="s">
        <v>70</v>
      </c>
      <c r="D11" s="61" t="s">
        <v>247</v>
      </c>
      <c r="E11" s="54"/>
      <c r="F11" s="55">
        <v>0.4</v>
      </c>
      <c r="G11" s="57">
        <v>0.7</v>
      </c>
      <c r="H11" s="55">
        <v>0.8</v>
      </c>
      <c r="I11" s="55">
        <v>0.8</v>
      </c>
      <c r="J11" s="55">
        <v>1.4</v>
      </c>
      <c r="K11" s="5" t="s">
        <v>16</v>
      </c>
      <c r="L11" s="36"/>
      <c r="M11" s="36"/>
      <c r="N11" s="36"/>
      <c r="O11" s="36"/>
      <c r="P11" s="36"/>
      <c r="Q11" s="36"/>
      <c r="R11" s="36"/>
      <c r="S11" s="36"/>
    </row>
    <row r="12" spans="1:19" s="4" customFormat="1" ht="30" x14ac:dyDescent="0.25">
      <c r="A12" s="5" t="s">
        <v>233</v>
      </c>
      <c r="B12" s="6" t="s">
        <v>71</v>
      </c>
      <c r="C12" s="6" t="s">
        <v>72</v>
      </c>
      <c r="D12" s="64" t="s">
        <v>248</v>
      </c>
      <c r="E12" s="54"/>
      <c r="F12" s="55"/>
      <c r="G12" s="55"/>
      <c r="H12" s="42">
        <v>79.7</v>
      </c>
      <c r="I12" s="55">
        <v>73.8</v>
      </c>
      <c r="J12" s="57"/>
      <c r="K12" s="7" t="s">
        <v>16</v>
      </c>
      <c r="L12" s="36"/>
      <c r="M12" s="36"/>
      <c r="N12" s="36"/>
      <c r="O12" s="36"/>
      <c r="P12" s="36"/>
      <c r="Q12" s="36"/>
      <c r="R12" s="36"/>
      <c r="S12" s="36"/>
    </row>
    <row r="13" spans="1:19" s="1" customFormat="1" ht="30" x14ac:dyDescent="0.25">
      <c r="A13" s="8" t="s">
        <v>206</v>
      </c>
      <c r="B13" s="6" t="s">
        <v>75</v>
      </c>
      <c r="C13" s="6" t="s">
        <v>15</v>
      </c>
      <c r="D13" s="63" t="s">
        <v>248</v>
      </c>
      <c r="E13" s="68"/>
      <c r="F13" s="68"/>
      <c r="G13" s="68"/>
      <c r="H13" s="68">
        <v>68.900000000000006</v>
      </c>
      <c r="I13" s="68"/>
      <c r="J13" s="68"/>
      <c r="K13" s="5" t="s">
        <v>13</v>
      </c>
      <c r="M13" s="36"/>
      <c r="N13" s="36"/>
      <c r="O13" s="36"/>
    </row>
    <row r="14" spans="1:19" s="1" customFormat="1" ht="30" x14ac:dyDescent="0.25">
      <c r="A14" s="8" t="s">
        <v>199</v>
      </c>
      <c r="B14" s="6" t="s">
        <v>34</v>
      </c>
      <c r="C14" s="6" t="s">
        <v>70</v>
      </c>
      <c r="D14" s="61" t="s">
        <v>247</v>
      </c>
      <c r="E14" s="68"/>
      <c r="F14" s="68"/>
      <c r="G14" s="70"/>
      <c r="H14" s="70"/>
      <c r="I14" s="70">
        <v>2.2795717935507582</v>
      </c>
      <c r="J14" s="70">
        <v>140.55821791794187</v>
      </c>
      <c r="K14" s="4" t="s">
        <v>13</v>
      </c>
    </row>
    <row r="15" spans="1:19" s="1" customFormat="1" x14ac:dyDescent="0.25">
      <c r="A15" s="8" t="s">
        <v>205</v>
      </c>
      <c r="B15" s="6" t="s">
        <v>34</v>
      </c>
      <c r="C15" s="6" t="s">
        <v>70</v>
      </c>
      <c r="D15" s="62" t="s">
        <v>232</v>
      </c>
      <c r="E15" s="68"/>
      <c r="F15" s="68"/>
      <c r="G15" s="68"/>
      <c r="H15" s="68"/>
      <c r="I15" s="68">
        <v>270.2</v>
      </c>
      <c r="J15" s="68"/>
      <c r="K15" s="4" t="s">
        <v>13</v>
      </c>
    </row>
    <row r="16" spans="1:19" ht="30" x14ac:dyDescent="0.25">
      <c r="A16" s="8" t="s">
        <v>203</v>
      </c>
      <c r="B16" s="6" t="s">
        <v>34</v>
      </c>
      <c r="C16" s="6" t="s">
        <v>70</v>
      </c>
      <c r="D16" s="62" t="s">
        <v>84</v>
      </c>
      <c r="E16" s="68"/>
      <c r="F16" s="68"/>
      <c r="G16" s="68"/>
      <c r="H16" s="68"/>
      <c r="I16" s="68">
        <v>0</v>
      </c>
      <c r="J16" s="68">
        <v>6.15</v>
      </c>
      <c r="K16" s="4" t="s">
        <v>16</v>
      </c>
      <c r="M16" s="1"/>
      <c r="N16" s="1"/>
      <c r="O16" s="1"/>
    </row>
    <row r="18" spans="1:4" x14ac:dyDescent="0.25">
      <c r="A18" s="9"/>
    </row>
    <row r="19" spans="1:4" x14ac:dyDescent="0.25">
      <c r="A19" s="9"/>
    </row>
    <row r="20" spans="1:4" x14ac:dyDescent="0.25">
      <c r="A20" s="9"/>
    </row>
    <row r="21" spans="1:4" x14ac:dyDescent="0.25">
      <c r="A21" s="10"/>
    </row>
    <row r="22" spans="1:4" x14ac:dyDescent="0.25">
      <c r="A22" s="52"/>
    </row>
    <row r="23" spans="1:4" x14ac:dyDescent="0.25">
      <c r="A23" s="9"/>
    </row>
    <row r="24" spans="1:4" x14ac:dyDescent="0.25">
      <c r="A24" s="9"/>
    </row>
    <row r="25" spans="1:4" x14ac:dyDescent="0.25">
      <c r="A25" s="9"/>
      <c r="D25" s="29"/>
    </row>
    <row r="26" spans="1:4" x14ac:dyDescent="0.25">
      <c r="A26" s="10"/>
    </row>
    <row r="27" spans="1:4" x14ac:dyDescent="0.25">
      <c r="A27" s="9"/>
      <c r="C27" s="29"/>
    </row>
    <row r="28" spans="1:4" x14ac:dyDescent="0.25">
      <c r="A28" s="9"/>
    </row>
    <row r="29" spans="1:4" x14ac:dyDescent="0.25">
      <c r="A29" s="9"/>
      <c r="B29" s="29"/>
    </row>
    <row r="30" spans="1:4" x14ac:dyDescent="0.25">
      <c r="A30" s="9"/>
    </row>
    <row r="31" spans="1:4" x14ac:dyDescent="0.25">
      <c r="A31" s="10"/>
    </row>
    <row r="32" spans="1:4" x14ac:dyDescent="0.25">
      <c r="A32" s="10"/>
    </row>
    <row r="33" spans="1:1" x14ac:dyDescent="0.25">
      <c r="A33" s="9"/>
    </row>
    <row r="34" spans="1:1" x14ac:dyDescent="0.25">
      <c r="A34" s="10"/>
    </row>
    <row r="35" spans="1:1" x14ac:dyDescent="0.25">
      <c r="A35" s="9"/>
    </row>
    <row r="36" spans="1:1" x14ac:dyDescent="0.25">
      <c r="A36" s="52"/>
    </row>
    <row r="38" spans="1:1" x14ac:dyDescent="0.25">
      <c r="A38" s="29"/>
    </row>
  </sheetData>
  <sortState xmlns:xlrd2="http://schemas.microsoft.com/office/spreadsheetml/2017/richdata2" ref="M5:O7">
    <sortCondition ref="O7"/>
  </sortState>
  <hyperlinks>
    <hyperlink ref="D9" r:id="rId1" xr:uid="{9E2BC543-FD43-4799-88F3-B3F4A8FF5A76}"/>
    <hyperlink ref="D3" r:id="rId2" xr:uid="{B51F44BA-FA03-4F55-953C-9F6A03ABB590}"/>
    <hyperlink ref="D15" r:id="rId3" xr:uid="{4E889B24-18F2-42BC-991D-D056782A9641}"/>
    <hyperlink ref="D16" r:id="rId4" xr:uid="{546D683F-7F8C-45B6-8B1A-A69F652643D3}"/>
    <hyperlink ref="D5" r:id="rId5" xr:uid="{6693AF8E-99FB-425F-BF00-861BF3985E00}"/>
    <hyperlink ref="D7" r:id="rId6" xr:uid="{96EC062E-34D9-4238-B8BA-E2230BC86CA3}"/>
    <hyperlink ref="D10" r:id="rId7" xr:uid="{CD15FA6B-8998-4340-AA2E-99CBA05CC877}"/>
    <hyperlink ref="D14" r:id="rId8" xr:uid="{927CEA22-6522-4105-933E-4B78B1B2AF04}"/>
    <hyperlink ref="D8" r:id="rId9" xr:uid="{F9639830-B4F3-4B14-A75D-E0EF372189A9}"/>
    <hyperlink ref="D11" r:id="rId10" xr:uid="{79BFEC5D-0060-418A-B619-99AC9EC91440}"/>
    <hyperlink ref="D6" r:id="rId11" xr:uid="{012B4C77-92A7-4053-B570-656F5AE33993}"/>
  </hyperlinks>
  <pageMargins left="0.7" right="0.7" top="0.75" bottom="0.75" header="0.3" footer="0.3"/>
  <drawing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97388-DDEB-476B-A16B-CE4E680A2C76}">
  <dimension ref="A1:O81"/>
  <sheetViews>
    <sheetView zoomScale="80" zoomScaleNormal="80" workbookViewId="0">
      <selection activeCell="M33" sqref="M3:M33"/>
    </sheetView>
  </sheetViews>
  <sheetFormatPr defaultColWidth="18.42578125" defaultRowHeight="15" x14ac:dyDescent="0.25"/>
  <cols>
    <col min="1" max="1" width="44.5703125" style="23" customWidth="1"/>
    <col min="5" max="5" width="7.85546875" bestFit="1" customWidth="1"/>
    <col min="6" max="8" width="8.28515625" bestFit="1" customWidth="1"/>
    <col min="9" max="10" width="8.7109375" bestFit="1" customWidth="1"/>
    <col min="13" max="13" width="46" customWidth="1"/>
    <col min="14" max="14" width="37" customWidth="1"/>
    <col min="15" max="15" width="77" customWidth="1"/>
  </cols>
  <sheetData>
    <row r="1" spans="1:15" x14ac:dyDescent="0.25">
      <c r="A1" s="34" t="s">
        <v>275</v>
      </c>
      <c r="M1" s="35" t="s">
        <v>276</v>
      </c>
    </row>
    <row r="2" spans="1:15" ht="45" x14ac:dyDescent="0.25">
      <c r="A2" s="12" t="s">
        <v>0</v>
      </c>
      <c r="B2" s="12" t="s">
        <v>1</v>
      </c>
      <c r="C2" s="12" t="s">
        <v>2</v>
      </c>
      <c r="D2" s="12" t="s">
        <v>3</v>
      </c>
      <c r="E2" s="12" t="s">
        <v>4</v>
      </c>
      <c r="F2" s="12" t="s">
        <v>5</v>
      </c>
      <c r="G2" s="12" t="s">
        <v>6</v>
      </c>
      <c r="H2" s="12" t="s">
        <v>7</v>
      </c>
      <c r="I2" s="12" t="s">
        <v>8</v>
      </c>
      <c r="J2" s="12" t="s">
        <v>9</v>
      </c>
      <c r="K2" s="12" t="s">
        <v>10</v>
      </c>
      <c r="M2" s="31" t="s">
        <v>0</v>
      </c>
      <c r="N2" s="32" t="s">
        <v>1</v>
      </c>
      <c r="O2" s="33" t="s">
        <v>195</v>
      </c>
    </row>
    <row r="3" spans="1:15" ht="45" x14ac:dyDescent="0.25">
      <c r="A3" s="14" t="s">
        <v>254</v>
      </c>
      <c r="B3" s="20" t="s">
        <v>11</v>
      </c>
      <c r="C3" s="14" t="s">
        <v>81</v>
      </c>
      <c r="D3" s="16" t="s">
        <v>82</v>
      </c>
      <c r="E3" s="17">
        <v>0</v>
      </c>
      <c r="F3" s="17">
        <v>0</v>
      </c>
      <c r="G3" s="17">
        <v>1</v>
      </c>
      <c r="H3" s="17">
        <v>1</v>
      </c>
      <c r="I3" s="17">
        <v>0.5</v>
      </c>
      <c r="J3" s="17">
        <v>0</v>
      </c>
      <c r="K3" s="18" t="s">
        <v>16</v>
      </c>
      <c r="M3" s="30" t="s">
        <v>185</v>
      </c>
      <c r="N3" s="25" t="s">
        <v>11</v>
      </c>
      <c r="O3" s="27" t="s">
        <v>44</v>
      </c>
    </row>
    <row r="4" spans="1:15" ht="30" x14ac:dyDescent="0.25">
      <c r="A4" s="14" t="s">
        <v>250</v>
      </c>
      <c r="B4" s="20" t="s">
        <v>89</v>
      </c>
      <c r="C4" s="14" t="s">
        <v>119</v>
      </c>
      <c r="D4" s="16" t="s">
        <v>120</v>
      </c>
      <c r="E4" s="17">
        <v>0.5</v>
      </c>
      <c r="F4" s="17"/>
      <c r="G4" s="17"/>
      <c r="H4" s="17"/>
      <c r="I4" s="17"/>
      <c r="J4" s="17"/>
      <c r="K4" s="14" t="s">
        <v>13</v>
      </c>
      <c r="M4" s="24" t="s">
        <v>186</v>
      </c>
      <c r="N4" s="30" t="s">
        <v>11</v>
      </c>
      <c r="O4" s="27" t="s">
        <v>44</v>
      </c>
    </row>
    <row r="5" spans="1:15" ht="30" x14ac:dyDescent="0.25">
      <c r="A5" s="14" t="s">
        <v>251</v>
      </c>
      <c r="B5" s="20" t="s">
        <v>89</v>
      </c>
      <c r="C5" s="14" t="s">
        <v>15</v>
      </c>
      <c r="D5" s="16" t="s">
        <v>84</v>
      </c>
      <c r="E5" s="17">
        <v>3.1</v>
      </c>
      <c r="F5" s="17">
        <v>4.9000000000000004</v>
      </c>
      <c r="G5" s="17">
        <v>4.9000000000000004</v>
      </c>
      <c r="H5" s="17">
        <v>4.9000000000000004</v>
      </c>
      <c r="I5" s="17">
        <v>5</v>
      </c>
      <c r="J5" s="17"/>
      <c r="K5" s="14" t="s">
        <v>13</v>
      </c>
      <c r="M5" s="24" t="s">
        <v>255</v>
      </c>
      <c r="N5" s="30" t="s">
        <v>11</v>
      </c>
      <c r="O5" s="27" t="s">
        <v>256</v>
      </c>
    </row>
    <row r="6" spans="1:15" ht="45" x14ac:dyDescent="0.25">
      <c r="A6" s="20" t="s">
        <v>252</v>
      </c>
      <c r="B6" s="20" t="s">
        <v>89</v>
      </c>
      <c r="C6" s="14" t="s">
        <v>121</v>
      </c>
      <c r="D6" s="16" t="s">
        <v>122</v>
      </c>
      <c r="E6" s="17"/>
      <c r="F6" s="17"/>
      <c r="G6" s="17"/>
      <c r="H6" s="17">
        <v>1.3</v>
      </c>
      <c r="I6" s="17">
        <v>1.3</v>
      </c>
      <c r="J6" s="17">
        <v>1.2</v>
      </c>
      <c r="K6" s="14" t="s">
        <v>13</v>
      </c>
      <c r="M6" s="24" t="s">
        <v>187</v>
      </c>
      <c r="N6" s="30" t="s">
        <v>11</v>
      </c>
      <c r="O6" s="27" t="s">
        <v>129</v>
      </c>
    </row>
    <row r="7" spans="1:15" ht="30" x14ac:dyDescent="0.25">
      <c r="A7" s="20" t="s">
        <v>123</v>
      </c>
      <c r="B7" s="20" t="s">
        <v>89</v>
      </c>
      <c r="C7" s="14" t="s">
        <v>124</v>
      </c>
      <c r="D7" s="16" t="s">
        <v>84</v>
      </c>
      <c r="E7" s="17"/>
      <c r="F7" s="17"/>
      <c r="G7" s="17"/>
      <c r="H7" s="17">
        <v>6</v>
      </c>
      <c r="I7" s="17">
        <v>107.8</v>
      </c>
      <c r="J7" s="17">
        <v>164.2</v>
      </c>
      <c r="K7" s="14" t="s">
        <v>13</v>
      </c>
      <c r="M7" s="24" t="s">
        <v>189</v>
      </c>
      <c r="N7" s="25" t="s">
        <v>11</v>
      </c>
      <c r="O7" s="27" t="s">
        <v>44</v>
      </c>
    </row>
    <row r="8" spans="1:15" ht="45" x14ac:dyDescent="0.25">
      <c r="A8" s="14" t="s">
        <v>98</v>
      </c>
      <c r="B8" s="20" t="s">
        <v>89</v>
      </c>
      <c r="C8" s="14" t="s">
        <v>99</v>
      </c>
      <c r="D8" s="16" t="s">
        <v>100</v>
      </c>
      <c r="E8" s="53">
        <v>745.2</v>
      </c>
      <c r="F8" s="53">
        <v>839.9</v>
      </c>
      <c r="G8" s="53">
        <v>754.5</v>
      </c>
      <c r="H8" s="54">
        <v>671.4</v>
      </c>
      <c r="I8" s="54">
        <v>748.7</v>
      </c>
      <c r="J8" s="54">
        <v>707.8</v>
      </c>
      <c r="K8" s="17" t="s">
        <v>13</v>
      </c>
      <c r="M8" s="30" t="s">
        <v>188</v>
      </c>
      <c r="N8" s="25" t="s">
        <v>11</v>
      </c>
      <c r="O8" s="27" t="s">
        <v>44</v>
      </c>
    </row>
    <row r="9" spans="1:15" ht="30" x14ac:dyDescent="0.25">
      <c r="A9" s="14" t="s">
        <v>244</v>
      </c>
      <c r="B9" s="20" t="s">
        <v>89</v>
      </c>
      <c r="C9" s="14" t="s">
        <v>102</v>
      </c>
      <c r="D9" s="16" t="s">
        <v>245</v>
      </c>
      <c r="E9" s="53">
        <v>52.2</v>
      </c>
      <c r="F9" s="53">
        <v>286.3</v>
      </c>
      <c r="G9" s="53">
        <v>487.3</v>
      </c>
      <c r="H9" s="54">
        <v>546</v>
      </c>
      <c r="I9" s="54">
        <v>531</v>
      </c>
      <c r="J9" s="54">
        <v>521.9</v>
      </c>
      <c r="K9" s="17" t="s">
        <v>13</v>
      </c>
      <c r="M9" s="24" t="s">
        <v>190</v>
      </c>
      <c r="N9" s="25" t="s">
        <v>11</v>
      </c>
      <c r="O9" s="27" t="s">
        <v>44</v>
      </c>
    </row>
    <row r="10" spans="1:15" ht="75" x14ac:dyDescent="0.25">
      <c r="A10" s="21" t="s">
        <v>192</v>
      </c>
      <c r="B10" s="20" t="s">
        <v>89</v>
      </c>
      <c r="C10" s="14" t="s">
        <v>106</v>
      </c>
      <c r="D10" s="14" t="s">
        <v>234</v>
      </c>
      <c r="E10" s="54"/>
      <c r="F10" s="54"/>
      <c r="G10" s="54"/>
      <c r="H10" s="54">
        <v>1.5</v>
      </c>
      <c r="I10" s="53">
        <v>2.65</v>
      </c>
      <c r="J10" s="54"/>
      <c r="K10" s="20" t="s">
        <v>13</v>
      </c>
      <c r="M10" s="30" t="s">
        <v>133</v>
      </c>
      <c r="N10" s="25" t="s">
        <v>101</v>
      </c>
      <c r="O10" s="27" t="s">
        <v>134</v>
      </c>
    </row>
    <row r="11" spans="1:15" ht="30" x14ac:dyDescent="0.25">
      <c r="A11" s="14" t="s">
        <v>193</v>
      </c>
      <c r="B11" s="20" t="s">
        <v>89</v>
      </c>
      <c r="C11" s="14" t="s">
        <v>105</v>
      </c>
      <c r="D11" s="16" t="s">
        <v>84</v>
      </c>
      <c r="E11" s="54"/>
      <c r="F11" s="54"/>
      <c r="G11" s="54"/>
      <c r="H11" s="54"/>
      <c r="I11" s="54">
        <v>20</v>
      </c>
      <c r="J11" s="54">
        <v>30</v>
      </c>
      <c r="K11" s="17" t="s">
        <v>13</v>
      </c>
      <c r="M11" s="30" t="s">
        <v>191</v>
      </c>
      <c r="N11" s="30" t="s">
        <v>130</v>
      </c>
      <c r="O11" s="27" t="s">
        <v>131</v>
      </c>
    </row>
    <row r="12" spans="1:15" ht="30" x14ac:dyDescent="0.25">
      <c r="A12" s="14" t="s">
        <v>91</v>
      </c>
      <c r="B12" s="20" t="s">
        <v>89</v>
      </c>
      <c r="C12" s="14" t="s">
        <v>92</v>
      </c>
      <c r="D12" s="16" t="s">
        <v>93</v>
      </c>
      <c r="E12" s="54">
        <v>0</v>
      </c>
      <c r="F12" s="54">
        <v>0.1</v>
      </c>
      <c r="G12" s="54">
        <v>0.1</v>
      </c>
      <c r="H12" s="54">
        <v>0.1</v>
      </c>
      <c r="I12" s="54">
        <v>0.1</v>
      </c>
      <c r="J12" s="54">
        <v>0.2</v>
      </c>
      <c r="K12" s="18" t="s">
        <v>16</v>
      </c>
      <c r="M12" s="27" t="s">
        <v>139</v>
      </c>
      <c r="N12" s="28" t="s">
        <v>34</v>
      </c>
      <c r="O12" s="27" t="s">
        <v>44</v>
      </c>
    </row>
    <row r="13" spans="1:15" ht="30" x14ac:dyDescent="0.25">
      <c r="A13" s="14" t="s">
        <v>107</v>
      </c>
      <c r="B13" s="20" t="s">
        <v>11</v>
      </c>
      <c r="C13" s="14" t="s">
        <v>108</v>
      </c>
      <c r="D13" s="14" t="s">
        <v>22</v>
      </c>
      <c r="E13" s="17">
        <v>0.25</v>
      </c>
      <c r="F13" s="17">
        <v>0.25</v>
      </c>
      <c r="G13" s="17"/>
      <c r="H13" s="17"/>
      <c r="I13" s="17"/>
      <c r="J13" s="17"/>
      <c r="K13" s="20" t="s">
        <v>16</v>
      </c>
      <c r="M13" s="27" t="s">
        <v>267</v>
      </c>
      <c r="N13" s="28" t="s">
        <v>34</v>
      </c>
      <c r="O13" s="27" t="s">
        <v>268</v>
      </c>
    </row>
    <row r="14" spans="1:15" ht="75" x14ac:dyDescent="0.25">
      <c r="A14" s="14" t="s">
        <v>180</v>
      </c>
      <c r="B14" s="20" t="s">
        <v>11</v>
      </c>
      <c r="C14" s="14" t="s">
        <v>112</v>
      </c>
      <c r="D14" s="14" t="s">
        <v>113</v>
      </c>
      <c r="E14" s="50">
        <v>1.008</v>
      </c>
      <c r="F14" s="17"/>
      <c r="G14" s="17"/>
      <c r="H14" s="17"/>
      <c r="I14" s="17"/>
      <c r="J14" s="17"/>
      <c r="K14" s="14" t="s">
        <v>13</v>
      </c>
      <c r="M14" s="27" t="s">
        <v>261</v>
      </c>
      <c r="N14" s="28" t="s">
        <v>34</v>
      </c>
      <c r="O14" s="27" t="s">
        <v>44</v>
      </c>
    </row>
    <row r="15" spans="1:15" ht="30" x14ac:dyDescent="0.25">
      <c r="A15" s="14" t="s">
        <v>179</v>
      </c>
      <c r="B15" s="20" t="s">
        <v>89</v>
      </c>
      <c r="C15" s="14" t="s">
        <v>112</v>
      </c>
      <c r="D15" s="16" t="s">
        <v>115</v>
      </c>
      <c r="E15" s="17"/>
      <c r="F15" s="17">
        <v>1.8</v>
      </c>
      <c r="G15" s="17"/>
      <c r="H15" s="17"/>
      <c r="I15" s="17"/>
      <c r="J15" s="17"/>
      <c r="K15" s="14" t="s">
        <v>13</v>
      </c>
      <c r="M15" s="27" t="s">
        <v>265</v>
      </c>
      <c r="N15" s="28" t="s">
        <v>34</v>
      </c>
      <c r="O15" s="27" t="s">
        <v>44</v>
      </c>
    </row>
    <row r="16" spans="1:15" ht="30" x14ac:dyDescent="0.25">
      <c r="A16" s="14" t="s">
        <v>181</v>
      </c>
      <c r="B16" s="20" t="s">
        <v>11</v>
      </c>
      <c r="C16" s="14" t="s">
        <v>114</v>
      </c>
      <c r="D16" s="16" t="s">
        <v>115</v>
      </c>
      <c r="E16" s="17"/>
      <c r="F16" s="17"/>
      <c r="G16" s="17">
        <v>13.5</v>
      </c>
      <c r="H16" s="17"/>
      <c r="I16" s="17"/>
      <c r="J16" s="17"/>
      <c r="K16" s="14" t="s">
        <v>13</v>
      </c>
      <c r="M16" s="24" t="s">
        <v>128</v>
      </c>
      <c r="N16" s="25" t="s">
        <v>34</v>
      </c>
      <c r="O16" s="27" t="s">
        <v>129</v>
      </c>
    </row>
    <row r="17" spans="1:15" ht="30" x14ac:dyDescent="0.25">
      <c r="A17" s="14" t="s">
        <v>184</v>
      </c>
      <c r="B17" s="20" t="s">
        <v>11</v>
      </c>
      <c r="C17" s="14" t="s">
        <v>112</v>
      </c>
      <c r="D17" s="16" t="s">
        <v>115</v>
      </c>
      <c r="E17" s="17"/>
      <c r="F17" s="17"/>
      <c r="G17" s="17"/>
      <c r="H17" s="17">
        <v>2.2000000000000002</v>
      </c>
      <c r="I17" s="17"/>
      <c r="J17" s="17"/>
      <c r="K17" s="14" t="s">
        <v>13</v>
      </c>
      <c r="M17" s="30" t="s">
        <v>135</v>
      </c>
      <c r="N17" s="25" t="s">
        <v>34</v>
      </c>
      <c r="O17" s="27" t="s">
        <v>44</v>
      </c>
    </row>
    <row r="18" spans="1:15" ht="30" x14ac:dyDescent="0.25">
      <c r="A18" s="14" t="s">
        <v>94</v>
      </c>
      <c r="B18" s="20" t="s">
        <v>89</v>
      </c>
      <c r="C18" s="14" t="s">
        <v>95</v>
      </c>
      <c r="D18" s="16" t="s">
        <v>96</v>
      </c>
      <c r="E18" s="17">
        <v>0.1</v>
      </c>
      <c r="F18" s="17">
        <v>0.1</v>
      </c>
      <c r="G18" s="17">
        <v>0.1</v>
      </c>
      <c r="H18" s="17">
        <v>0.2</v>
      </c>
      <c r="I18" s="17">
        <v>0.1</v>
      </c>
      <c r="J18" s="17">
        <v>0.1</v>
      </c>
      <c r="K18" s="17" t="s">
        <v>97</v>
      </c>
      <c r="M18" s="30" t="s">
        <v>239</v>
      </c>
      <c r="N18" s="25" t="s">
        <v>34</v>
      </c>
      <c r="O18" s="27" t="s">
        <v>129</v>
      </c>
    </row>
    <row r="19" spans="1:15" ht="45" x14ac:dyDescent="0.25">
      <c r="A19" s="14" t="s">
        <v>178</v>
      </c>
      <c r="B19" s="20" t="s">
        <v>89</v>
      </c>
      <c r="C19" s="14" t="s">
        <v>15</v>
      </c>
      <c r="D19" s="14" t="s">
        <v>235</v>
      </c>
      <c r="E19" s="17">
        <v>0</v>
      </c>
      <c r="F19" s="17">
        <v>0</v>
      </c>
      <c r="G19" s="17">
        <v>56.4</v>
      </c>
      <c r="H19" s="17">
        <v>21.8</v>
      </c>
      <c r="I19" s="17">
        <v>21.8</v>
      </c>
      <c r="J19" s="17">
        <v>21.8</v>
      </c>
      <c r="K19" s="18" t="s">
        <v>16</v>
      </c>
      <c r="M19" s="30" t="s">
        <v>140</v>
      </c>
      <c r="N19" s="28" t="s">
        <v>34</v>
      </c>
      <c r="O19" s="27" t="s">
        <v>44</v>
      </c>
    </row>
    <row r="20" spans="1:15" ht="30" x14ac:dyDescent="0.25">
      <c r="A20" s="14" t="s">
        <v>194</v>
      </c>
      <c r="B20" s="20" t="s">
        <v>89</v>
      </c>
      <c r="C20" s="20" t="s">
        <v>90</v>
      </c>
      <c r="D20" s="14" t="s">
        <v>22</v>
      </c>
      <c r="E20" s="17">
        <v>0.1</v>
      </c>
      <c r="F20" s="17">
        <v>0.5</v>
      </c>
      <c r="G20" s="17"/>
      <c r="H20" s="17"/>
      <c r="I20" s="17"/>
      <c r="J20" s="17"/>
      <c r="K20" s="18" t="s">
        <v>16</v>
      </c>
      <c r="M20" s="30" t="s">
        <v>260</v>
      </c>
      <c r="N20" s="28" t="s">
        <v>34</v>
      </c>
      <c r="O20" s="27" t="s">
        <v>44</v>
      </c>
    </row>
    <row r="21" spans="1:15" ht="45" x14ac:dyDescent="0.25">
      <c r="A21" s="14" t="s">
        <v>88</v>
      </c>
      <c r="B21" s="20" t="s">
        <v>89</v>
      </c>
      <c r="C21" s="14" t="s">
        <v>15</v>
      </c>
      <c r="D21" s="14" t="s">
        <v>235</v>
      </c>
      <c r="E21" s="17">
        <v>6</v>
      </c>
      <c r="F21" s="17">
        <v>6</v>
      </c>
      <c r="G21" s="17">
        <v>6</v>
      </c>
      <c r="H21" s="17">
        <v>11.8</v>
      </c>
      <c r="I21" s="17">
        <v>11.8</v>
      </c>
      <c r="J21" s="17">
        <v>13</v>
      </c>
      <c r="K21" s="18" t="s">
        <v>16</v>
      </c>
      <c r="M21" s="27" t="s">
        <v>240</v>
      </c>
      <c r="N21" s="27" t="s">
        <v>34</v>
      </c>
      <c r="O21" s="27" t="s">
        <v>44</v>
      </c>
    </row>
    <row r="22" spans="1:15" ht="30" x14ac:dyDescent="0.25">
      <c r="A22" s="14" t="s">
        <v>182</v>
      </c>
      <c r="B22" s="20" t="s">
        <v>101</v>
      </c>
      <c r="C22" s="14" t="s">
        <v>103</v>
      </c>
      <c r="D22" s="16" t="s">
        <v>104</v>
      </c>
      <c r="E22" s="17"/>
      <c r="F22" s="50">
        <v>2.12</v>
      </c>
      <c r="G22" s="50">
        <v>1.647</v>
      </c>
      <c r="H22" s="17"/>
      <c r="I22" s="17"/>
      <c r="J22" s="17"/>
      <c r="K22" s="17" t="s">
        <v>13</v>
      </c>
      <c r="M22" s="24" t="s">
        <v>126</v>
      </c>
      <c r="N22" s="25" t="s">
        <v>34</v>
      </c>
      <c r="O22" s="26" t="s">
        <v>127</v>
      </c>
    </row>
    <row r="23" spans="1:15" ht="30" x14ac:dyDescent="0.25">
      <c r="A23" s="14" t="s">
        <v>183</v>
      </c>
      <c r="B23" s="20" t="s">
        <v>101</v>
      </c>
      <c r="C23" s="14" t="s">
        <v>102</v>
      </c>
      <c r="D23" s="16" t="s">
        <v>84</v>
      </c>
      <c r="E23" s="17"/>
      <c r="F23" s="17">
        <v>8</v>
      </c>
      <c r="G23" s="17">
        <v>13</v>
      </c>
      <c r="H23" s="17">
        <v>8</v>
      </c>
      <c r="I23" s="17">
        <v>8</v>
      </c>
      <c r="J23" s="17">
        <v>8</v>
      </c>
      <c r="K23" s="17" t="s">
        <v>13</v>
      </c>
      <c r="M23" s="24" t="s">
        <v>79</v>
      </c>
      <c r="N23" s="25" t="s">
        <v>34</v>
      </c>
      <c r="O23" s="27" t="s">
        <v>44</v>
      </c>
    </row>
    <row r="24" spans="1:15" ht="30" x14ac:dyDescent="0.25">
      <c r="A24" s="14" t="s">
        <v>116</v>
      </c>
      <c r="B24" s="20" t="s">
        <v>101</v>
      </c>
      <c r="C24" s="14" t="s">
        <v>117</v>
      </c>
      <c r="D24" s="16" t="s">
        <v>118</v>
      </c>
      <c r="E24" s="54"/>
      <c r="F24" s="54">
        <v>3.9</v>
      </c>
      <c r="G24" s="54">
        <v>6</v>
      </c>
      <c r="H24" s="54">
        <v>7.7</v>
      </c>
      <c r="I24" s="54">
        <v>6.5</v>
      </c>
      <c r="J24" s="54">
        <v>6.7</v>
      </c>
      <c r="K24" s="14" t="s">
        <v>13</v>
      </c>
      <c r="M24" s="24" t="s">
        <v>270</v>
      </c>
      <c r="N24" s="25" t="s">
        <v>34</v>
      </c>
      <c r="O24" s="27" t="s">
        <v>44</v>
      </c>
    </row>
    <row r="25" spans="1:15" ht="30" x14ac:dyDescent="0.25">
      <c r="A25" s="14" t="s">
        <v>83</v>
      </c>
      <c r="B25" s="20" t="s">
        <v>24</v>
      </c>
      <c r="C25" s="14" t="s">
        <v>15</v>
      </c>
      <c r="D25" s="16" t="s">
        <v>84</v>
      </c>
      <c r="E25" s="17"/>
      <c r="F25" s="17"/>
      <c r="G25" s="17"/>
      <c r="H25" s="17">
        <v>15</v>
      </c>
      <c r="I25" s="17">
        <v>10</v>
      </c>
      <c r="J25" s="17">
        <v>4</v>
      </c>
      <c r="K25" s="18" t="s">
        <v>16</v>
      </c>
      <c r="M25" s="27" t="s">
        <v>138</v>
      </c>
      <c r="N25" s="28" t="s">
        <v>34</v>
      </c>
      <c r="O25" s="27" t="s">
        <v>44</v>
      </c>
    </row>
    <row r="26" spans="1:15" ht="30" x14ac:dyDescent="0.25">
      <c r="A26" s="14" t="s">
        <v>85</v>
      </c>
      <c r="B26" s="20" t="s">
        <v>24</v>
      </c>
      <c r="C26" s="19" t="s">
        <v>86</v>
      </c>
      <c r="D26" s="16" t="s">
        <v>87</v>
      </c>
      <c r="E26" s="17"/>
      <c r="F26" s="17"/>
      <c r="G26" s="17"/>
      <c r="H26" s="17">
        <v>5</v>
      </c>
      <c r="I26" s="17">
        <v>0</v>
      </c>
      <c r="J26" s="17">
        <v>0</v>
      </c>
      <c r="K26" s="18" t="s">
        <v>16</v>
      </c>
      <c r="M26" s="30" t="s">
        <v>241</v>
      </c>
      <c r="N26" s="25" t="s">
        <v>34</v>
      </c>
      <c r="O26" s="27" t="s">
        <v>132</v>
      </c>
    </row>
    <row r="27" spans="1:15" ht="30" x14ac:dyDescent="0.25">
      <c r="A27" s="18" t="s">
        <v>277</v>
      </c>
      <c r="B27" s="18" t="s">
        <v>34</v>
      </c>
      <c r="C27" s="18" t="s">
        <v>15</v>
      </c>
      <c r="D27" s="16" t="s">
        <v>262</v>
      </c>
      <c r="E27" s="55"/>
      <c r="F27" s="55"/>
      <c r="G27" s="57"/>
      <c r="H27" s="57"/>
      <c r="I27" s="55"/>
      <c r="J27" s="55">
        <v>5</v>
      </c>
      <c r="K27" s="18" t="s">
        <v>13</v>
      </c>
      <c r="M27" s="30" t="s">
        <v>266</v>
      </c>
      <c r="N27" s="25" t="s">
        <v>34</v>
      </c>
      <c r="O27" s="27" t="s">
        <v>44</v>
      </c>
    </row>
    <row r="28" spans="1:15" ht="30" x14ac:dyDescent="0.25">
      <c r="A28" s="66" t="s">
        <v>269</v>
      </c>
      <c r="B28" s="18" t="s">
        <v>34</v>
      </c>
      <c r="C28" s="18" t="s">
        <v>35</v>
      </c>
      <c r="D28" s="16" t="s">
        <v>115</v>
      </c>
      <c r="E28" s="55"/>
      <c r="F28" s="55"/>
      <c r="G28" s="57"/>
      <c r="H28" s="57"/>
      <c r="I28" s="55">
        <v>41.2</v>
      </c>
      <c r="K28" s="18" t="s">
        <v>13</v>
      </c>
      <c r="M28" s="30" t="s">
        <v>264</v>
      </c>
      <c r="N28" s="25" t="s">
        <v>34</v>
      </c>
      <c r="O28" s="27" t="s">
        <v>44</v>
      </c>
    </row>
    <row r="29" spans="1:15" s="22" customFormat="1" ht="30" x14ac:dyDescent="0.25">
      <c r="A29" s="20" t="s">
        <v>109</v>
      </c>
      <c r="B29" s="20" t="s">
        <v>34</v>
      </c>
      <c r="C29" s="14" t="s">
        <v>110</v>
      </c>
      <c r="D29" s="16" t="s">
        <v>111</v>
      </c>
      <c r="E29" s="17"/>
      <c r="F29" s="17"/>
      <c r="G29" s="17"/>
      <c r="H29" s="17"/>
      <c r="I29" s="50">
        <v>1.3819999999999999</v>
      </c>
      <c r="J29" s="50">
        <v>2.379</v>
      </c>
      <c r="K29" s="20" t="s">
        <v>13</v>
      </c>
      <c r="M29" s="30" t="s">
        <v>136</v>
      </c>
      <c r="N29" s="25" t="s">
        <v>34</v>
      </c>
      <c r="O29" s="27" t="s">
        <v>44</v>
      </c>
    </row>
    <row r="30" spans="1:15" s="22" customFormat="1" x14ac:dyDescent="0.25">
      <c r="A30" s="20"/>
      <c r="B30" s="15"/>
      <c r="C30" s="14"/>
      <c r="D30" s="14"/>
      <c r="E30" s="17"/>
      <c r="F30" s="17"/>
      <c r="G30" s="17"/>
      <c r="H30" s="17"/>
      <c r="I30" s="17"/>
      <c r="J30" s="17"/>
      <c r="K30" s="20"/>
      <c r="M30" s="27" t="s">
        <v>137</v>
      </c>
      <c r="N30" s="28" t="s">
        <v>34</v>
      </c>
      <c r="O30" s="27" t="s">
        <v>44</v>
      </c>
    </row>
    <row r="31" spans="1:15" s="22" customFormat="1" ht="30" x14ac:dyDescent="0.25">
      <c r="A31" s="23"/>
      <c r="B31"/>
      <c r="C31"/>
      <c r="D31"/>
      <c r="E31"/>
      <c r="F31"/>
      <c r="G31"/>
      <c r="H31"/>
      <c r="I31"/>
      <c r="J31"/>
      <c r="K31"/>
      <c r="M31" s="24" t="s">
        <v>253</v>
      </c>
      <c r="N31" s="25" t="s">
        <v>34</v>
      </c>
      <c r="O31" s="27" t="s">
        <v>125</v>
      </c>
    </row>
    <row r="32" spans="1:15" s="22" customFormat="1" x14ac:dyDescent="0.25">
      <c r="A32" s="9"/>
      <c r="M32" s="30" t="s">
        <v>242</v>
      </c>
      <c r="N32" s="25" t="s">
        <v>34</v>
      </c>
      <c r="O32" s="27" t="s">
        <v>44</v>
      </c>
    </row>
    <row r="33" spans="1:15" s="22" customFormat="1" ht="30" x14ac:dyDescent="0.25">
      <c r="A33" s="10"/>
      <c r="M33" s="30" t="s">
        <v>141</v>
      </c>
      <c r="N33" s="27" t="s">
        <v>146</v>
      </c>
      <c r="O33" s="27" t="s">
        <v>44</v>
      </c>
    </row>
    <row r="34" spans="1:15" s="22" customFormat="1" x14ac:dyDescent="0.25">
      <c r="A34" s="9"/>
      <c r="M34" s="9"/>
      <c r="N34"/>
      <c r="O34"/>
    </row>
    <row r="35" spans="1:15" s="22" customFormat="1" x14ac:dyDescent="0.25">
      <c r="A35" s="10"/>
      <c r="M35" s="11"/>
      <c r="N35"/>
      <c r="O35"/>
    </row>
    <row r="36" spans="1:15" s="22" customFormat="1" x14ac:dyDescent="0.25">
      <c r="A36" s="9"/>
      <c r="M36" s="9"/>
      <c r="N36"/>
      <c r="O36"/>
    </row>
    <row r="37" spans="1:15" s="22" customFormat="1" x14ac:dyDescent="0.25">
      <c r="A37" s="10"/>
      <c r="M37" s="9"/>
    </row>
    <row r="38" spans="1:15" s="22" customFormat="1" x14ac:dyDescent="0.25">
      <c r="A38" s="9"/>
      <c r="M38" s="9"/>
    </row>
    <row r="39" spans="1:15" s="22" customFormat="1" x14ac:dyDescent="0.25">
      <c r="A39" s="10"/>
      <c r="M39"/>
    </row>
    <row r="40" spans="1:15" s="22" customFormat="1" x14ac:dyDescent="0.25">
      <c r="A40" s="9"/>
      <c r="M40" s="29"/>
    </row>
    <row r="41" spans="1:15" s="22" customFormat="1" x14ac:dyDescent="0.25">
      <c r="A41" s="10"/>
      <c r="M41" s="9"/>
    </row>
    <row r="42" spans="1:15" s="22" customFormat="1" x14ac:dyDescent="0.25">
      <c r="A42"/>
      <c r="M42" s="9"/>
    </row>
    <row r="43" spans="1:15" s="22" customFormat="1" x14ac:dyDescent="0.25">
      <c r="A43" s="10"/>
      <c r="M43" s="11"/>
    </row>
    <row r="44" spans="1:15" s="22" customFormat="1" x14ac:dyDescent="0.25">
      <c r="M44" s="9"/>
    </row>
    <row r="45" spans="1:15" s="22" customFormat="1" x14ac:dyDescent="0.25">
      <c r="M45" s="9"/>
    </row>
    <row r="46" spans="1:15" s="22" customFormat="1" x14ac:dyDescent="0.25">
      <c r="M46" s="10"/>
    </row>
    <row r="47" spans="1:15" s="22" customFormat="1" x14ac:dyDescent="0.25">
      <c r="M47" s="10"/>
    </row>
    <row r="48" spans="1:15" s="22" customFormat="1" x14ac:dyDescent="0.25">
      <c r="M48" s="10"/>
    </row>
    <row r="49" spans="13:13" s="22" customFormat="1" x14ac:dyDescent="0.25">
      <c r="M49" s="10"/>
    </row>
    <row r="50" spans="13:13" s="22" customFormat="1" x14ac:dyDescent="0.25">
      <c r="M50" s="9"/>
    </row>
    <row r="51" spans="13:13" s="22" customFormat="1" x14ac:dyDescent="0.25">
      <c r="M51" s="10"/>
    </row>
    <row r="52" spans="13:13" s="22" customFormat="1" x14ac:dyDescent="0.25">
      <c r="M52" s="9"/>
    </row>
    <row r="53" spans="13:13" s="22" customFormat="1" x14ac:dyDescent="0.25">
      <c r="M53" s="10"/>
    </row>
    <row r="54" spans="13:13" s="22" customFormat="1" x14ac:dyDescent="0.25">
      <c r="M54" s="9"/>
    </row>
    <row r="55" spans="13:13" s="22" customFormat="1" x14ac:dyDescent="0.25">
      <c r="M55" s="10"/>
    </row>
    <row r="56" spans="13:13" s="22" customFormat="1" x14ac:dyDescent="0.25">
      <c r="M56" s="9"/>
    </row>
    <row r="57" spans="13:13" s="22" customFormat="1" x14ac:dyDescent="0.25">
      <c r="M57" s="10"/>
    </row>
    <row r="58" spans="13:13" s="22" customFormat="1" x14ac:dyDescent="0.25"/>
    <row r="59" spans="13:13" s="22" customFormat="1" x14ac:dyDescent="0.25"/>
    <row r="60" spans="13:13" s="22" customFormat="1" x14ac:dyDescent="0.25"/>
    <row r="61" spans="13:13" s="22" customFormat="1" x14ac:dyDescent="0.25"/>
    <row r="62" spans="13:13" s="22" customFormat="1" x14ac:dyDescent="0.25"/>
    <row r="63" spans="13:13" s="22" customFormat="1" x14ac:dyDescent="0.25"/>
    <row r="64" spans="13:13" s="22" customFormat="1" x14ac:dyDescent="0.25"/>
    <row r="65" spans="1:15" s="22" customFormat="1" x14ac:dyDescent="0.25"/>
    <row r="66" spans="1:15" s="22" customFormat="1" x14ac:dyDescent="0.25"/>
    <row r="67" spans="1:15" s="22" customFormat="1" x14ac:dyDescent="0.25"/>
    <row r="68" spans="1:15" x14ac:dyDescent="0.25">
      <c r="A68" s="22"/>
      <c r="B68" s="22"/>
      <c r="C68" s="22"/>
      <c r="D68" s="22"/>
      <c r="E68" s="22"/>
      <c r="F68" s="22"/>
      <c r="G68" s="22"/>
      <c r="H68" s="22"/>
      <c r="I68" s="22"/>
      <c r="J68" s="22"/>
      <c r="K68" s="22"/>
      <c r="M68" s="22"/>
      <c r="N68" s="22"/>
      <c r="O68" s="22"/>
    </row>
    <row r="69" spans="1:15" x14ac:dyDescent="0.25">
      <c r="A69" s="22"/>
      <c r="B69" s="22"/>
      <c r="C69" s="22"/>
      <c r="D69" s="22"/>
      <c r="E69" s="22"/>
      <c r="F69" s="22"/>
      <c r="G69" s="22"/>
      <c r="H69" s="22"/>
      <c r="I69" s="22"/>
      <c r="J69" s="22"/>
      <c r="K69" s="22"/>
      <c r="M69" s="22"/>
      <c r="N69" s="22"/>
      <c r="O69" s="22"/>
    </row>
    <row r="70" spans="1:15" x14ac:dyDescent="0.25">
      <c r="A70" s="22"/>
      <c r="B70" s="22"/>
      <c r="C70" s="22"/>
      <c r="D70" s="22"/>
      <c r="E70" s="22"/>
      <c r="F70" s="22"/>
      <c r="G70" s="22"/>
      <c r="H70" s="22"/>
      <c r="I70" s="22"/>
      <c r="J70" s="22"/>
      <c r="K70" s="22"/>
      <c r="M70" s="22"/>
      <c r="N70" s="22"/>
      <c r="O70" s="22"/>
    </row>
    <row r="71" spans="1:15" x14ac:dyDescent="0.25">
      <c r="A71" s="22"/>
      <c r="M71" s="22"/>
      <c r="N71" s="22"/>
      <c r="O71" s="22"/>
    </row>
    <row r="72" spans="1:15" x14ac:dyDescent="0.25">
      <c r="A72" s="22"/>
      <c r="M72" s="22"/>
      <c r="N72" s="22"/>
      <c r="O72" s="22"/>
    </row>
    <row r="73" spans="1:15" x14ac:dyDescent="0.25">
      <c r="A73" s="22"/>
      <c r="M73" s="22"/>
      <c r="N73" s="22"/>
      <c r="O73" s="22"/>
    </row>
    <row r="74" spans="1:15" x14ac:dyDescent="0.25">
      <c r="A74" s="22"/>
      <c r="M74" s="22"/>
      <c r="N74" s="22"/>
      <c r="O74" s="22"/>
    </row>
    <row r="75" spans="1:15" x14ac:dyDescent="0.25">
      <c r="A75" s="22"/>
      <c r="M75" s="22"/>
      <c r="N75" s="22"/>
      <c r="O75" s="22"/>
    </row>
    <row r="76" spans="1:15" x14ac:dyDescent="0.25">
      <c r="A76" s="22"/>
      <c r="M76" s="22"/>
    </row>
    <row r="77" spans="1:15" x14ac:dyDescent="0.25">
      <c r="A77" s="22"/>
      <c r="M77" s="22"/>
    </row>
    <row r="78" spans="1:15" x14ac:dyDescent="0.25">
      <c r="M78" s="22"/>
    </row>
    <row r="79" spans="1:15" x14ac:dyDescent="0.25">
      <c r="M79" s="22"/>
    </row>
    <row r="80" spans="1:15" x14ac:dyDescent="0.25">
      <c r="M80" s="22"/>
    </row>
    <row r="81" spans="13:13" x14ac:dyDescent="0.25">
      <c r="M81" s="22"/>
    </row>
  </sheetData>
  <sortState xmlns:xlrd2="http://schemas.microsoft.com/office/spreadsheetml/2017/richdata2" ref="A3:K21">
    <sortCondition ref="A3:A21"/>
  </sortState>
  <hyperlinks>
    <hyperlink ref="D3" r:id="rId1" display="https://childreninscotland.org.uk/about-us/annual-reports/" xr:uid="{62831266-203B-4DC1-A0F1-72A88099481C}"/>
    <hyperlink ref="D25" r:id="rId2" display="https://www.gov.scot/publications/foi-202300363464/?utm_source=chatgpt.com" xr:uid="{011DD69B-0A72-456D-8943-3E55A11AC858}"/>
    <hyperlink ref="D26" r:id="rId3" display="https://www.gov.scot/news/get-into-summer/?utm_source" xr:uid="{572623CA-6EE7-43FD-A903-B5D89AA51741}"/>
    <hyperlink ref="D12" r:id="rId4" display="https://register-of-charities.charitycommission.gov.uk/en/charity-search?p_p_id=uk_gov_ccew_onereg_charitydetails_web_portlet_CharityDetailsPortlet&amp;p_p_lifecycle=2&amp;p_p_state=maximized&amp;p_p_mode=view&amp;p_p_resource_id=%2Faccounts-resource&amp;p_p_cacheability=cacheLevelPage&amp;_uk_gov_ccew_onereg_charitydetails_web_portlet_CharityDetailsPortlet_objectiveId=A9947051&amp;_uk_gov_ccew_onereg_charitydetails_web_portlet_CharityDetailsPortlet_priv_r_p_mvcRenderCommandName=%2Ffull-print&amp;_uk_gov_ccew_onereg_charitydetails_web_portlet_CharityDetailsPortlet_priv_r_p_organisationNumber=294841" xr:uid="{076A7515-7843-4299-BB02-FC14EC2D0FAA}"/>
    <hyperlink ref="D18" r:id="rId5" display="https://find-and-update.company-information.service.gov.uk/company/SC202687/filing-history" xr:uid="{FA5D978B-E629-4D45-B935-91E25600B5E8}"/>
    <hyperlink ref="D23" r:id="rId6" display="https://www.gov.scot/binaries/content/documents/govscot/publications/foi-eir-release/2022/06/foi-202200276865/documents/foi-202200276865---information-released/foi-202200276865---information-released/govscot%3Adocument/FOI%2B202200276865%2B-%2BInformation%2Breleased.pdf" xr:uid="{222BC62E-74F5-4264-9919-662292B1F7E2}"/>
    <hyperlink ref="D22" r:id="rId7" display="https://www.corra.scot/who-we-are/our-mission/" xr:uid="{7FFAB87D-33BF-4104-8292-23F3C954D0C2}"/>
    <hyperlink ref="D11" r:id="rId8" display="https://www.gov.scot/publications/foi-202300363133/" xr:uid="{2F04B236-E035-49AF-BF2A-4B6A9C6A7F91}"/>
    <hyperlink ref="D29" r:id="rId9" display="https://find-and-update.company-information.service.gov.uk/company/03798884/filing-history" xr:uid="{E234BCC1-77EF-4C21-B934-3BB57BD6AE96}"/>
    <hyperlink ref="D16" r:id="rId10" display="https://www.parliament.scot/chamber-and-committees/questions-and-answers/question?ref=S6W-21901" xr:uid="{46B3AFCB-F0B1-4381-AF4E-326A9A3E1551}"/>
    <hyperlink ref="D17" r:id="rId11" display="https://www.parliament.scot/chamber-and-committees/questions-and-answers/question?ref=S6W-21901" xr:uid="{3A2F9AA6-A61D-4F90-8F69-F234026F519C}"/>
    <hyperlink ref="D24" r:id="rId12" display="https://www.gov.scot/publications/debt-advice-levy-funding/pages/introduction/" xr:uid="{58E299E9-8F9E-4D89-82A6-854EDF5F1301}"/>
    <hyperlink ref="D5" r:id="rId13" display="https://www.gov.scot/binaries/content/documents/govscot/publications/foi-eir-release/2023/02/foi-202300338069/documents/foi-202300338069---information-released/foi-202300338069---information-released/govscot%3Adocument/FOI%2B202300338069%2B-%2BInformation%2Breleased.pdf" xr:uid="{107441A8-9525-441C-8807-510F49B2E8C4}"/>
    <hyperlink ref="D4" r:id="rId14" display="https://fareshare.org.uk/wp-content/uploads/2019/11/Annual-Report-2019-interactive-export.pdf" xr:uid="{87478F18-90B4-45F2-B0CC-96B79DA56006}"/>
    <hyperlink ref="D6" r:id="rId15" display="https://www.sfc.ac.uk/?s=access+to+free+period+products&amp;date-from=&amp;date-to=&amp;sort-by=relevance" xr:uid="{A8BBF37B-42FC-44C0-B24F-4580E99699D1}"/>
    <hyperlink ref="O22" r:id="rId16" display="https://www.eastrenfrewshire.gov.uk/media/10088/Cabinet-Item-03-7-March-2024/pdf/Cabinet_Item_03_-_7_March_2024.pdf?m=1708686058390" xr:uid="{88C7F919-942F-4ACE-8F74-9DA36D3DEA85}"/>
    <hyperlink ref="D8" r:id="rId17" xr:uid="{02E6F0D4-1B1C-4B6B-9210-831CA4087E46}"/>
    <hyperlink ref="D7" r:id="rId18" xr:uid="{BDBF1F4F-623B-4B40-B7BB-435D14385A1E}"/>
    <hyperlink ref="D15" r:id="rId19" display="https://www.parliament.scot/chamber-and-committees/questions-and-answers/question?ref=S6W-21901" xr:uid="{864949DB-F431-42F8-BE69-084461C8EE7A}"/>
    <hyperlink ref="D9" r:id="rId20" xr:uid="{F10A2E2A-8C8F-4971-B1B1-009BABD25B49}"/>
    <hyperlink ref="D27" r:id="rId21" xr:uid="{31052943-D41F-4503-980E-20F8F16E0D9A}"/>
    <hyperlink ref="D28" r:id="rId22" xr:uid="{84CDA2EF-3399-4082-9F03-614ECDA7DA28}"/>
  </hyperlinks>
  <pageMargins left="0.7" right="0.7" top="0.75" bottom="0.75" header="0.3" footer="0.3"/>
  <drawing r:id="rId2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D43D5-572E-48A9-B828-2885BC55B580}">
  <dimension ref="A1:O34"/>
  <sheetViews>
    <sheetView tabSelected="1" workbookViewId="0">
      <selection activeCell="D10" sqref="D10"/>
    </sheetView>
  </sheetViews>
  <sheetFormatPr defaultRowHeight="15" x14ac:dyDescent="0.25"/>
  <cols>
    <col min="1" max="1" width="39.28515625" customWidth="1"/>
    <col min="2" max="2" width="24.85546875" customWidth="1"/>
    <col min="3" max="3" width="14.140625" customWidth="1"/>
    <col min="4" max="4" width="15.5703125" customWidth="1"/>
    <col min="11" max="11" width="23" customWidth="1"/>
    <col min="13" max="13" width="30.140625" bestFit="1" customWidth="1"/>
    <col min="14" max="14" width="13.7109375" bestFit="1" customWidth="1"/>
    <col min="15" max="15" width="28.7109375" bestFit="1" customWidth="1"/>
  </cols>
  <sheetData>
    <row r="1" spans="1:15" x14ac:dyDescent="0.25">
      <c r="A1" s="48" t="s">
        <v>279</v>
      </c>
      <c r="M1" s="48" t="s">
        <v>280</v>
      </c>
    </row>
    <row r="2" spans="1:15" ht="47.25" customHeight="1" x14ac:dyDescent="0.25">
      <c r="A2" s="12" t="s">
        <v>0</v>
      </c>
      <c r="B2" s="13" t="s">
        <v>1</v>
      </c>
      <c r="C2" s="12" t="s">
        <v>2</v>
      </c>
      <c r="D2" s="12" t="s">
        <v>3</v>
      </c>
      <c r="E2" s="12" t="s">
        <v>4</v>
      </c>
      <c r="F2" s="12" t="s">
        <v>5</v>
      </c>
      <c r="G2" s="12" t="s">
        <v>6</v>
      </c>
      <c r="H2" s="12" t="s">
        <v>7</v>
      </c>
      <c r="I2" s="12" t="s">
        <v>8</v>
      </c>
      <c r="J2" s="12" t="s">
        <v>9</v>
      </c>
      <c r="K2" s="12" t="s">
        <v>10</v>
      </c>
      <c r="M2" s="76" t="s">
        <v>149</v>
      </c>
      <c r="N2" s="77" t="s">
        <v>34</v>
      </c>
      <c r="O2" s="78" t="s">
        <v>44</v>
      </c>
    </row>
    <row r="3" spans="1:15" ht="15" customHeight="1" x14ac:dyDescent="0.25">
      <c r="A3" s="18" t="s">
        <v>142</v>
      </c>
      <c r="B3" s="43" t="s">
        <v>34</v>
      </c>
      <c r="C3" s="18" t="s">
        <v>143</v>
      </c>
      <c r="D3" s="71" t="s">
        <v>243</v>
      </c>
      <c r="E3" s="12"/>
      <c r="F3" s="12"/>
      <c r="G3" s="12"/>
      <c r="H3" s="18"/>
      <c r="I3" s="18">
        <v>32</v>
      </c>
      <c r="J3" s="18">
        <v>32</v>
      </c>
      <c r="K3" s="18" t="s">
        <v>13</v>
      </c>
      <c r="M3" s="76"/>
      <c r="N3" s="77"/>
      <c r="O3" s="78"/>
    </row>
    <row r="4" spans="1:15" ht="15" customHeight="1" x14ac:dyDescent="0.25">
      <c r="A4" s="18" t="s">
        <v>144</v>
      </c>
      <c r="B4" s="43" t="s">
        <v>34</v>
      </c>
      <c r="C4" s="18" t="s">
        <v>15</v>
      </c>
      <c r="D4" s="18" t="s">
        <v>22</v>
      </c>
      <c r="E4" s="12"/>
      <c r="F4" s="12"/>
      <c r="G4" s="12"/>
      <c r="H4" s="12"/>
      <c r="I4" s="50">
        <v>0.69899999999999995</v>
      </c>
      <c r="J4" s="50">
        <v>0.69299999999999995</v>
      </c>
      <c r="K4" s="18" t="s">
        <v>16</v>
      </c>
    </row>
    <row r="5" spans="1:15" ht="15" customHeight="1" x14ac:dyDescent="0.25">
      <c r="A5" s="18" t="s">
        <v>145</v>
      </c>
      <c r="B5" s="43" t="s">
        <v>146</v>
      </c>
      <c r="C5" s="18" t="s">
        <v>147</v>
      </c>
      <c r="D5" s="18" t="s">
        <v>22</v>
      </c>
      <c r="E5" s="12"/>
      <c r="F5" s="12"/>
      <c r="G5" s="12"/>
      <c r="H5" s="12"/>
      <c r="I5" s="12"/>
      <c r="J5" s="18">
        <v>0.2</v>
      </c>
      <c r="K5" s="18" t="s">
        <v>16</v>
      </c>
      <c r="M5" s="48" t="s">
        <v>150</v>
      </c>
    </row>
    <row r="6" spans="1:15" ht="45" x14ac:dyDescent="0.25">
      <c r="A6" s="18" t="s">
        <v>148</v>
      </c>
      <c r="B6" s="43" t="s">
        <v>146</v>
      </c>
      <c r="C6" s="18" t="s">
        <v>35</v>
      </c>
      <c r="D6" s="18" t="s">
        <v>22</v>
      </c>
      <c r="E6" s="12"/>
      <c r="F6" s="12"/>
      <c r="G6" s="12"/>
      <c r="H6" s="12"/>
      <c r="I6" s="12">
        <v>2.6</v>
      </c>
      <c r="J6" s="18">
        <v>2.2000000000000002</v>
      </c>
      <c r="K6" s="18" t="s">
        <v>13</v>
      </c>
      <c r="M6" s="79" t="s">
        <v>151</v>
      </c>
    </row>
    <row r="7" spans="1:15" x14ac:dyDescent="0.25">
      <c r="M7" s="79" t="s">
        <v>153</v>
      </c>
    </row>
    <row r="8" spans="1:15" ht="30" x14ac:dyDescent="0.25">
      <c r="M8" s="79" t="s">
        <v>158</v>
      </c>
    </row>
    <row r="9" spans="1:15" ht="45" x14ac:dyDescent="0.25">
      <c r="A9" s="72"/>
      <c r="B9" s="72"/>
      <c r="C9" s="72"/>
      <c r="D9" s="72"/>
      <c r="M9" s="79" t="s">
        <v>159</v>
      </c>
    </row>
    <row r="10" spans="1:15" ht="60" x14ac:dyDescent="0.25">
      <c r="A10" s="73"/>
      <c r="B10" s="74"/>
      <c r="C10" s="75"/>
      <c r="D10" s="72"/>
      <c r="M10" s="79" t="s">
        <v>171</v>
      </c>
    </row>
    <row r="11" spans="1:15" ht="30" x14ac:dyDescent="0.25">
      <c r="A11" s="72"/>
      <c r="B11" s="72"/>
      <c r="C11" s="72"/>
      <c r="D11" s="72"/>
      <c r="M11" s="79" t="s">
        <v>176</v>
      </c>
    </row>
    <row r="12" spans="1:15" x14ac:dyDescent="0.25">
      <c r="M12" s="79" t="s">
        <v>164</v>
      </c>
    </row>
    <row r="13" spans="1:15" x14ac:dyDescent="0.25">
      <c r="M13" s="79" t="s">
        <v>161</v>
      </c>
    </row>
    <row r="14" spans="1:15" ht="45" x14ac:dyDescent="0.25">
      <c r="M14" s="79" t="s">
        <v>157</v>
      </c>
    </row>
    <row r="15" spans="1:15" x14ac:dyDescent="0.25">
      <c r="M15" s="79" t="s">
        <v>163</v>
      </c>
    </row>
    <row r="16" spans="1:15" x14ac:dyDescent="0.25">
      <c r="M16" s="79" t="s">
        <v>278</v>
      </c>
    </row>
    <row r="17" spans="13:13" ht="30" x14ac:dyDescent="0.25">
      <c r="M17" s="79" t="s">
        <v>156</v>
      </c>
    </row>
    <row r="18" spans="13:13" x14ac:dyDescent="0.25">
      <c r="M18" s="79" t="s">
        <v>152</v>
      </c>
    </row>
    <row r="19" spans="13:13" ht="30" x14ac:dyDescent="0.25">
      <c r="M19" s="79" t="s">
        <v>169</v>
      </c>
    </row>
    <row r="20" spans="13:13" ht="30" x14ac:dyDescent="0.25">
      <c r="M20" s="79" t="s">
        <v>160</v>
      </c>
    </row>
    <row r="21" spans="13:13" ht="45" x14ac:dyDescent="0.25">
      <c r="M21" s="79" t="s">
        <v>172</v>
      </c>
    </row>
    <row r="22" spans="13:13" x14ac:dyDescent="0.25">
      <c r="M22" s="79" t="s">
        <v>165</v>
      </c>
    </row>
    <row r="23" spans="13:13" x14ac:dyDescent="0.25">
      <c r="M23" s="79" t="s">
        <v>155</v>
      </c>
    </row>
    <row r="24" spans="13:13" x14ac:dyDescent="0.25">
      <c r="M24" s="79" t="s">
        <v>166</v>
      </c>
    </row>
    <row r="25" spans="13:13" ht="30" x14ac:dyDescent="0.25">
      <c r="M25" s="79" t="s">
        <v>168</v>
      </c>
    </row>
    <row r="26" spans="13:13" x14ac:dyDescent="0.25">
      <c r="M26" s="79" t="s">
        <v>174</v>
      </c>
    </row>
    <row r="27" spans="13:13" x14ac:dyDescent="0.25">
      <c r="M27" s="79" t="s">
        <v>272</v>
      </c>
    </row>
    <row r="28" spans="13:13" ht="30" x14ac:dyDescent="0.25">
      <c r="M28" s="79" t="s">
        <v>170</v>
      </c>
    </row>
    <row r="29" spans="13:13" ht="45" x14ac:dyDescent="0.25">
      <c r="M29" s="79" t="s">
        <v>154</v>
      </c>
    </row>
    <row r="30" spans="13:13" x14ac:dyDescent="0.25">
      <c r="M30" s="79" t="s">
        <v>162</v>
      </c>
    </row>
    <row r="31" spans="13:13" ht="30" x14ac:dyDescent="0.25">
      <c r="M31" s="79" t="s">
        <v>175</v>
      </c>
    </row>
    <row r="32" spans="13:13" x14ac:dyDescent="0.25">
      <c r="M32" s="79" t="s">
        <v>167</v>
      </c>
    </row>
    <row r="33" spans="13:13" x14ac:dyDescent="0.25">
      <c r="M33" s="79" t="s">
        <v>177</v>
      </c>
    </row>
    <row r="34" spans="13:13" x14ac:dyDescent="0.25">
      <c r="M34" s="79" t="s">
        <v>173</v>
      </c>
    </row>
  </sheetData>
  <sortState xmlns:xlrd2="http://schemas.microsoft.com/office/spreadsheetml/2017/richdata2" ref="M7:M34">
    <sortCondition ref="M6:M34"/>
  </sortState>
  <mergeCells count="3">
    <mergeCell ref="M2:M3"/>
    <mergeCell ref="N2:N3"/>
    <mergeCell ref="O2:O3"/>
  </mergeCells>
  <hyperlinks>
    <hyperlink ref="D3" r:id="rId1" xr:uid="{21C2E5D5-1135-4905-B14C-11F3940FFC0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E2B0ADE33229E40820B5E739CC7F632" ma:contentTypeVersion="4" ma:contentTypeDescription="Create a new document." ma:contentTypeScope="" ma:versionID="00908e09f77312cf477e5fe01170e3b9">
  <xsd:schema xmlns:xsd="http://www.w3.org/2001/XMLSchema" xmlns:xs="http://www.w3.org/2001/XMLSchema" xmlns:p="http://schemas.microsoft.com/office/2006/metadata/properties" xmlns:ns2="71233a6a-b787-4a65-891a-0015a74a4a9b" targetNamespace="http://schemas.microsoft.com/office/2006/metadata/properties" ma:root="true" ma:fieldsID="1b557a0873a923adf90064adfe520c21" ns2:_="">
    <xsd:import namespace="71233a6a-b787-4a65-891a-0015a74a4a9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233a6a-b787-4a65-891a-0015a74a4a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01F5D6-0163-4035-97F9-EE6D229B34AE}">
  <ds:schemaRefs>
    <ds:schemaRef ds:uri="http://purl.org/dc/dcmitype/"/>
    <ds:schemaRef ds:uri="http://purl.org/dc/elements/1.1/"/>
    <ds:schemaRef ds:uri="http://www.w3.org/XML/1998/namespace"/>
    <ds:schemaRef ds:uri="http://purl.org/dc/terms/"/>
    <ds:schemaRef ds:uri="http://schemas.openxmlformats.org/package/2006/metadata/core-properties"/>
    <ds:schemaRef ds:uri="71233a6a-b787-4a65-891a-0015a74a4a9b"/>
    <ds:schemaRef ds:uri="http://schemas.microsoft.com/office/2006/metadata/properties"/>
    <ds:schemaRef ds:uri="http://schemas.microsoft.com/office/2006/documentManagement/types"/>
    <ds:schemaRef ds:uri="http://schemas.microsoft.com/office/infopath/2007/PartnerControls"/>
  </ds:schemaRefs>
</ds:datastoreItem>
</file>

<file path=customXml/itemProps2.xml><?xml version="1.0" encoding="utf-8"?>
<ds:datastoreItem xmlns:ds="http://schemas.openxmlformats.org/officeDocument/2006/customXml" ds:itemID="{DD5BCE9F-7D8A-4774-803F-05D0F925A8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233a6a-b787-4a65-891a-0015a74a4a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D1DD0F-5D53-4565-B693-033EB7F42D9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Overall_charts</vt:lpstr>
      <vt:lpstr>Employment</vt:lpstr>
      <vt:lpstr>Social Security</vt:lpstr>
      <vt:lpstr>Cost of living</vt:lpstr>
      <vt:lpstr>Other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Congreve</dc:creator>
  <cp:keywords/>
  <dc:description/>
  <cp:lastModifiedBy>Emma Congreve</cp:lastModifiedBy>
  <cp:revision/>
  <dcterms:created xsi:type="dcterms:W3CDTF">2025-06-10T07:47:32Z</dcterms:created>
  <dcterms:modified xsi:type="dcterms:W3CDTF">2025-06-25T17:12:40Z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0x0101009E2B0ADE33229E40820B5E739CC7F632</vt:lpwstr>
  </property>
</Properties>
</file>