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rath.sharepoint.com/sites/ECON_HFPolicyUnit/Shared Documents/General/Publications/07 Proactive analysis/2025.03 Outdoor air quality/Charts/"/>
    </mc:Choice>
  </mc:AlternateContent>
  <xr:revisionPtr revIDLastSave="177" documentId="8_{4D94F803-B341-4433-836C-F462A76D576F}" xr6:coauthVersionLast="47" xr6:coauthVersionMax="47" xr10:uidLastSave="{8AB7C63F-66EA-4A92-900D-CA173747A27F}"/>
  <bookViews>
    <workbookView xWindow="28680" yWindow="-120" windowWidth="29040" windowHeight="15720" xr2:uid="{7EB275A8-F0F1-4CEF-AFBC-8AB2F7C43341}"/>
  </bookViews>
  <sheets>
    <sheet name="Contents" sheetId="20" r:id="rId1"/>
    <sheet name="1.1" sheetId="1" r:id="rId2"/>
    <sheet name="1.2" sheetId="14" r:id="rId3"/>
    <sheet name="1.3" sheetId="19" r:id="rId4"/>
    <sheet name="1.4" sheetId="13" r:id="rId5"/>
    <sheet name="1.5" sheetId="3" r:id="rId6"/>
    <sheet name="2.1" sheetId="6" r:id="rId7"/>
    <sheet name="2.2" sheetId="18" r:id="rId8"/>
    <sheet name="2.3" sheetId="7" r:id="rId9"/>
    <sheet name="3.1" sheetId="11" r:id="rId10"/>
    <sheet name="3.2" sheetId="12" r:id="rId11"/>
    <sheet name="3.3" sheetId="16" r:id="rId12"/>
    <sheet name="3.4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0" l="1"/>
  <c r="B18" i="20"/>
  <c r="B19" i="20"/>
  <c r="B17" i="20"/>
  <c r="B14" i="20"/>
  <c r="B13" i="20"/>
  <c r="B12" i="20"/>
  <c r="B9" i="20"/>
  <c r="B8" i="20"/>
  <c r="B7" i="20"/>
  <c r="B6" i="20"/>
  <c r="B5" i="20"/>
  <c r="F5" i="7"/>
  <c r="D61" i="19" l="1"/>
  <c r="E61" i="19" s="1"/>
  <c r="B61" i="19"/>
  <c r="D60" i="19"/>
  <c r="E60" i="19" s="1"/>
  <c r="C60" i="19"/>
  <c r="B60" i="19"/>
  <c r="D59" i="19"/>
  <c r="E59" i="19" s="1"/>
  <c r="C59" i="19"/>
  <c r="B59" i="19"/>
  <c r="O19" i="19"/>
  <c r="P19" i="19" s="1"/>
  <c r="G19" i="19"/>
  <c r="H19" i="19" s="1"/>
  <c r="O18" i="19"/>
  <c r="P18" i="19" s="1"/>
  <c r="G18" i="19"/>
  <c r="H18" i="19" s="1"/>
  <c r="O17" i="19"/>
  <c r="P17" i="19" s="1"/>
  <c r="G17" i="19"/>
  <c r="H17" i="19" s="1"/>
  <c r="O16" i="19"/>
  <c r="P16" i="19" s="1"/>
  <c r="G16" i="19"/>
  <c r="H16" i="19" s="1"/>
  <c r="O15" i="19"/>
  <c r="P15" i="19" s="1"/>
  <c r="G15" i="19"/>
  <c r="H15" i="19" s="1"/>
  <c r="O14" i="19"/>
  <c r="P14" i="19" s="1"/>
  <c r="G14" i="19"/>
  <c r="H14" i="19" s="1"/>
  <c r="O13" i="19"/>
  <c r="P13" i="19" s="1"/>
  <c r="G13" i="19"/>
  <c r="H13" i="19" s="1"/>
  <c r="O12" i="19"/>
  <c r="P12" i="19" s="1"/>
  <c r="G12" i="19"/>
  <c r="H12" i="19" s="1"/>
  <c r="O11" i="19"/>
  <c r="P11" i="19" s="1"/>
  <c r="G11" i="19"/>
  <c r="H11" i="19" s="1"/>
  <c r="O10" i="19"/>
  <c r="P10" i="19" s="1"/>
  <c r="G10" i="19"/>
  <c r="H10" i="19" s="1"/>
  <c r="O9" i="19"/>
  <c r="P9" i="19" s="1"/>
  <c r="G9" i="19"/>
  <c r="H9" i="19" s="1"/>
  <c r="O8" i="19"/>
  <c r="P8" i="19" s="1"/>
  <c r="G8" i="19"/>
  <c r="H8" i="19" s="1"/>
  <c r="O7" i="19"/>
  <c r="P7" i="19" s="1"/>
  <c r="G7" i="19"/>
  <c r="H7" i="19" s="1"/>
  <c r="O5" i="19"/>
  <c r="P5" i="19" s="1"/>
  <c r="G5" i="19"/>
  <c r="H5" i="19" s="1"/>
  <c r="G13" i="14" l="1"/>
  <c r="C42" i="12" l="1"/>
  <c r="D42" i="12"/>
  <c r="E42" i="12"/>
  <c r="F42" i="12"/>
  <c r="G42" i="12"/>
  <c r="H42" i="12"/>
  <c r="I42" i="12"/>
  <c r="J42" i="12"/>
  <c r="B42" i="12"/>
  <c r="C42" i="11"/>
  <c r="D42" i="11"/>
  <c r="E42" i="11"/>
  <c r="F42" i="11"/>
  <c r="G42" i="11"/>
  <c r="H42" i="11"/>
  <c r="I42" i="11"/>
  <c r="J42" i="11"/>
  <c r="B42" i="11"/>
  <c r="F6" i="18" l="1"/>
  <c r="F7" i="18"/>
  <c r="F8" i="18"/>
  <c r="F9" i="18"/>
  <c r="F10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6" i="18"/>
  <c r="F27" i="18"/>
  <c r="F29" i="18"/>
  <c r="F30" i="18"/>
  <c r="F31" i="18"/>
  <c r="F32" i="18"/>
  <c r="F33" i="18"/>
  <c r="F34" i="18"/>
  <c r="F35" i="18"/>
  <c r="F37" i="18"/>
  <c r="F39" i="18"/>
  <c r="F40" i="18"/>
  <c r="F41" i="18"/>
  <c r="F42" i="18"/>
  <c r="F43" i="18"/>
  <c r="F44" i="18"/>
  <c r="F46" i="18"/>
  <c r="F47" i="18"/>
  <c r="F48" i="18"/>
  <c r="F50" i="18"/>
  <c r="F51" i="18"/>
  <c r="F52" i="18"/>
  <c r="F4" i="18"/>
  <c r="O30" i="14"/>
  <c r="P30" i="14" s="1"/>
  <c r="O31" i="14"/>
  <c r="P31" i="14" s="1"/>
  <c r="O32" i="14"/>
  <c r="P32" i="14" s="1"/>
  <c r="O33" i="14"/>
  <c r="P33" i="14" s="1"/>
  <c r="O34" i="14"/>
  <c r="P34" i="14" s="1"/>
  <c r="O35" i="14"/>
  <c r="P35" i="14" s="1"/>
  <c r="O36" i="14"/>
  <c r="P36" i="14" s="1"/>
  <c r="O51" i="1" l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O49" i="1"/>
  <c r="P49" i="1" s="1"/>
  <c r="O48" i="1"/>
  <c r="P48" i="1" s="1"/>
  <c r="O47" i="1"/>
  <c r="P4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8" i="1"/>
  <c r="P28" i="1" s="1"/>
  <c r="O27" i="1"/>
  <c r="P27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1" i="1"/>
  <c r="P11" i="1" s="1"/>
  <c r="O10" i="1"/>
  <c r="P10" i="1" s="1"/>
  <c r="O9" i="1"/>
  <c r="P9" i="1" s="1"/>
  <c r="O8" i="1"/>
  <c r="P8" i="1" s="1"/>
  <c r="O7" i="1"/>
  <c r="P7" i="1" s="1"/>
  <c r="O5" i="1"/>
  <c r="P5" i="1" s="1"/>
  <c r="G5" i="1"/>
  <c r="H5" i="1" s="1"/>
  <c r="G49" i="1"/>
  <c r="H49" i="1" s="1"/>
  <c r="G48" i="1"/>
  <c r="H48" i="1" s="1"/>
  <c r="G47" i="1"/>
  <c r="H4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8" i="1"/>
  <c r="H28" i="1" s="1"/>
  <c r="G27" i="1"/>
  <c r="H27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1" i="1"/>
  <c r="H11" i="1" s="1"/>
  <c r="G10" i="1"/>
  <c r="H10" i="1" s="1"/>
  <c r="G9" i="1"/>
  <c r="H9" i="1" s="1"/>
  <c r="G8" i="1"/>
  <c r="H8" i="1" s="1"/>
  <c r="G7" i="1"/>
  <c r="H7" i="1" s="1"/>
  <c r="O49" i="14"/>
  <c r="P49" i="14" s="1"/>
  <c r="O48" i="14"/>
  <c r="P48" i="14" s="1"/>
  <c r="O47" i="14"/>
  <c r="P47" i="14" s="1"/>
  <c r="O28" i="14"/>
  <c r="P28" i="14" s="1"/>
  <c r="O27" i="14"/>
  <c r="P27" i="14" s="1"/>
  <c r="O25" i="14"/>
  <c r="P25" i="14" s="1"/>
  <c r="O24" i="14"/>
  <c r="P24" i="14" s="1"/>
  <c r="O23" i="14"/>
  <c r="P23" i="14" s="1"/>
  <c r="O22" i="14"/>
  <c r="P22" i="14" s="1"/>
  <c r="O21" i="14"/>
  <c r="P21" i="14" s="1"/>
  <c r="O20" i="14"/>
  <c r="P20" i="14" s="1"/>
  <c r="O19" i="14"/>
  <c r="P19" i="14" s="1"/>
  <c r="O18" i="14"/>
  <c r="P18" i="14" s="1"/>
  <c r="O17" i="14"/>
  <c r="P17" i="14" s="1"/>
  <c r="O16" i="14"/>
  <c r="P16" i="14" s="1"/>
  <c r="O15" i="14"/>
  <c r="P15" i="14" s="1"/>
  <c r="O14" i="14"/>
  <c r="P14" i="14" s="1"/>
  <c r="O13" i="14"/>
  <c r="P13" i="14" s="1"/>
  <c r="O11" i="14"/>
  <c r="P11" i="14" s="1"/>
  <c r="O10" i="14"/>
  <c r="P10" i="14" s="1"/>
  <c r="O9" i="14"/>
  <c r="P9" i="14" s="1"/>
  <c r="O8" i="14"/>
  <c r="P8" i="14" s="1"/>
  <c r="O7" i="14"/>
  <c r="P7" i="14" s="1"/>
  <c r="O5" i="14"/>
  <c r="P5" i="14" s="1"/>
  <c r="G47" i="14"/>
  <c r="H47" i="14" s="1"/>
  <c r="G48" i="14"/>
  <c r="H48" i="14" s="1"/>
  <c r="G49" i="14"/>
  <c r="H49" i="14" s="1"/>
  <c r="G7" i="14"/>
  <c r="H7" i="14" s="1"/>
  <c r="G8" i="14"/>
  <c r="H8" i="14" s="1"/>
  <c r="G9" i="14"/>
  <c r="H9" i="14" s="1"/>
  <c r="G10" i="14"/>
  <c r="H10" i="14" s="1"/>
  <c r="G11" i="14"/>
  <c r="H11" i="14" s="1"/>
  <c r="H13" i="14"/>
  <c r="G14" i="14"/>
  <c r="H14" i="14" s="1"/>
  <c r="G15" i="14"/>
  <c r="H15" i="14" s="1"/>
  <c r="G16" i="14"/>
  <c r="H16" i="14" s="1"/>
  <c r="G17" i="14"/>
  <c r="H17" i="14" s="1"/>
  <c r="G18" i="14"/>
  <c r="H18" i="14" s="1"/>
  <c r="G19" i="14"/>
  <c r="H19" i="14" s="1"/>
  <c r="G20" i="14"/>
  <c r="H20" i="14" s="1"/>
  <c r="G21" i="14"/>
  <c r="H21" i="14" s="1"/>
  <c r="G22" i="14"/>
  <c r="H22" i="14" s="1"/>
  <c r="G23" i="14"/>
  <c r="H23" i="14" s="1"/>
  <c r="G24" i="14"/>
  <c r="H24" i="14" s="1"/>
  <c r="G25" i="14"/>
  <c r="H25" i="14" s="1"/>
  <c r="G27" i="14"/>
  <c r="H27" i="14" s="1"/>
  <c r="G28" i="14"/>
  <c r="H28" i="14" s="1"/>
  <c r="G30" i="14"/>
  <c r="H30" i="14" s="1"/>
  <c r="G31" i="14"/>
  <c r="H31" i="14" s="1"/>
  <c r="G32" i="14"/>
  <c r="H32" i="14" s="1"/>
  <c r="G33" i="14"/>
  <c r="H33" i="14" s="1"/>
  <c r="G34" i="14"/>
  <c r="H34" i="14" s="1"/>
  <c r="G35" i="14"/>
  <c r="H35" i="14" s="1"/>
  <c r="G36" i="14"/>
  <c r="H36" i="14" s="1"/>
  <c r="G5" i="14"/>
  <c r="H5" i="14" s="1"/>
  <c r="F37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4" i="7"/>
  <c r="F54" i="6" l="1"/>
  <c r="F55" i="6"/>
  <c r="F56" i="6"/>
  <c r="F57" i="6"/>
  <c r="F58" i="6"/>
  <c r="F59" i="6"/>
  <c r="F50" i="6"/>
  <c r="F51" i="6"/>
  <c r="F52" i="6"/>
  <c r="F40" i="6"/>
  <c r="F41" i="6"/>
  <c r="F42" i="6"/>
  <c r="F43" i="6"/>
  <c r="F44" i="6"/>
  <c r="F39" i="6"/>
  <c r="F12" i="6"/>
  <c r="C4" i="6"/>
  <c r="D4" i="6"/>
  <c r="E4" i="6"/>
  <c r="B4" i="6"/>
  <c r="F8" i="6"/>
  <c r="F9" i="6"/>
  <c r="F10" i="6"/>
  <c r="F7" i="6"/>
  <c r="F6" i="6"/>
  <c r="F13" i="6"/>
  <c r="F14" i="6"/>
  <c r="F15" i="6"/>
  <c r="F16" i="6"/>
  <c r="F17" i="6"/>
  <c r="F18" i="6"/>
  <c r="F19" i="6"/>
  <c r="F20" i="6"/>
  <c r="F21" i="6"/>
  <c r="F22" i="6"/>
  <c r="F23" i="6"/>
  <c r="F24" i="6"/>
  <c r="F26" i="6"/>
  <c r="F27" i="6"/>
  <c r="F29" i="6"/>
  <c r="F30" i="6"/>
  <c r="F31" i="6"/>
  <c r="F32" i="6"/>
  <c r="F33" i="6"/>
  <c r="F34" i="6"/>
  <c r="F35" i="6"/>
  <c r="F37" i="6"/>
  <c r="F46" i="6"/>
  <c r="F47" i="6"/>
  <c r="F48" i="6"/>
  <c r="F4" i="6" l="1"/>
</calcChain>
</file>

<file path=xl/sharedStrings.xml><?xml version="1.0" encoding="utf-8"?>
<sst xmlns="http://schemas.openxmlformats.org/spreadsheetml/2006/main" count="510" uniqueCount="140">
  <si>
    <t>NO2</t>
  </si>
  <si>
    <t>PM2.5</t>
  </si>
  <si>
    <t>Under 5</t>
  </si>
  <si>
    <t>5-9</t>
  </si>
  <si>
    <t>10-15</t>
  </si>
  <si>
    <t>16-19</t>
  </si>
  <si>
    <t>20-24</t>
  </si>
  <si>
    <t>25-29</t>
  </si>
  <si>
    <t>30-34</t>
  </si>
  <si>
    <t>35-39</t>
  </si>
  <si>
    <t>40s</t>
  </si>
  <si>
    <t>50s</t>
  </si>
  <si>
    <t>60s</t>
  </si>
  <si>
    <t>70s</t>
  </si>
  <si>
    <t>80 and over</t>
  </si>
  <si>
    <t>Asian</t>
  </si>
  <si>
    <t>African</t>
  </si>
  <si>
    <t>Caribbean or Black</t>
  </si>
  <si>
    <t>Other ethnic groups</t>
  </si>
  <si>
    <t>White Scottish or British</t>
  </si>
  <si>
    <t>Other white groups</t>
  </si>
  <si>
    <t>Mixed or multiple ethnic groups</t>
  </si>
  <si>
    <t>White ethnic groups</t>
  </si>
  <si>
    <t>Minority ethnic groups</t>
  </si>
  <si>
    <t>Deaf or partially hearing impaired</t>
  </si>
  <si>
    <t>Blind or partially vision impaired</t>
  </si>
  <si>
    <t>Full/partial loss of voice or difficulty speaking</t>
  </si>
  <si>
    <t>Physical disability</t>
  </si>
  <si>
    <t>Mental health condition</t>
  </si>
  <si>
    <t>Long-term illness, disease or condition</t>
  </si>
  <si>
    <t>Any disability</t>
  </si>
  <si>
    <t>Private rented tenure</t>
  </si>
  <si>
    <t>Socially rented tenure</t>
  </si>
  <si>
    <t>Owned</t>
  </si>
  <si>
    <t>Scotland</t>
  </si>
  <si>
    <t xml:space="preserve">  Aberdeen City</t>
  </si>
  <si>
    <t xml:space="preserve">  Aberdeenshire</t>
  </si>
  <si>
    <t xml:space="preserve">  Angus</t>
  </si>
  <si>
    <t xml:space="preserve">  Argyll and Bute</t>
  </si>
  <si>
    <t xml:space="preserve">  City of Edinburgh</t>
  </si>
  <si>
    <t xml:space="preserve">  Clackmannanshire</t>
  </si>
  <si>
    <t xml:space="preserve">  Dumfries and Galloway</t>
  </si>
  <si>
    <t xml:space="preserve">  Dundee City</t>
  </si>
  <si>
    <t xml:space="preserve">  East Ayrshire</t>
  </si>
  <si>
    <t xml:space="preserve">  East Dunbartonshire</t>
  </si>
  <si>
    <t xml:space="preserve">  East Lothian</t>
  </si>
  <si>
    <t xml:space="preserve">  East Renfrewshire</t>
  </si>
  <si>
    <t xml:space="preserve">  Falkirk</t>
  </si>
  <si>
    <t xml:space="preserve">  Fife</t>
  </si>
  <si>
    <t xml:space="preserve">  Glasgow City</t>
  </si>
  <si>
    <t xml:space="preserve">  Highland</t>
  </si>
  <si>
    <t xml:space="preserve">  Inverclyde</t>
  </si>
  <si>
    <t xml:space="preserve">  Midlothian</t>
  </si>
  <si>
    <t xml:space="preserve">  Moray</t>
  </si>
  <si>
    <t xml:space="preserve">  Na h-Eileanan Siar</t>
  </si>
  <si>
    <t xml:space="preserve">  North Ayrshire</t>
  </si>
  <si>
    <t xml:space="preserve">  North Lanarkshire</t>
  </si>
  <si>
    <t xml:space="preserve">  Orkney Islands</t>
  </si>
  <si>
    <t xml:space="preserve">  Perth and Kinross</t>
  </si>
  <si>
    <t xml:space="preserve">  Renfrewshire</t>
  </si>
  <si>
    <t xml:space="preserve">  Scottish Borders</t>
  </si>
  <si>
    <t xml:space="preserve">  Shetland Islands</t>
  </si>
  <si>
    <t xml:space="preserve">  South Ayrshire</t>
  </si>
  <si>
    <t xml:space="preserve">  South Lanarkshire</t>
  </si>
  <si>
    <t xml:space="preserve">  Stirling</t>
  </si>
  <si>
    <t xml:space="preserve">  West Dunbartonshire</t>
  </si>
  <si>
    <t xml:space="preserve">  West Lothian</t>
  </si>
  <si>
    <t>Exceeds 10mg/m3 for NO2</t>
  </si>
  <si>
    <t>Exceeds 5mg/m3 for PM2.5</t>
  </si>
  <si>
    <t>Exceeds both</t>
  </si>
  <si>
    <t>Within WHO limits</t>
  </si>
  <si>
    <t>Total population</t>
  </si>
  <si>
    <t>Least deprived</t>
  </si>
  <si>
    <t>Most deprived</t>
  </si>
  <si>
    <t>Private rented tenure (individuals)</t>
  </si>
  <si>
    <t>Private rented tenure (households)</t>
  </si>
  <si>
    <t>Socially rented tenure (households)</t>
  </si>
  <si>
    <t>Owned (households)</t>
  </si>
  <si>
    <t>Socially rented tenure (individuals)</t>
  </si>
  <si>
    <t>Owned (individuals)</t>
  </si>
  <si>
    <t>Accessible Rural</t>
  </si>
  <si>
    <t>Accessible Small Towns</t>
  </si>
  <si>
    <t>Large Urban Areas</t>
  </si>
  <si>
    <t>Other Urban Areas</t>
  </si>
  <si>
    <t>Remote Rural</t>
  </si>
  <si>
    <t>Remote Small Towns</t>
  </si>
  <si>
    <t>Exceeds WHO NO2 limits</t>
  </si>
  <si>
    <t>Exceeds WHO PM2.5 limits</t>
  </si>
  <si>
    <t>Exceeds both limits</t>
  </si>
  <si>
    <t>Does not exceed WHO limits</t>
  </si>
  <si>
    <t>Total PM2.5</t>
  </si>
  <si>
    <t>PM produced within DZ</t>
  </si>
  <si>
    <t>PM produced outwith DZ</t>
  </si>
  <si>
    <t>PM from road transport</t>
  </si>
  <si>
    <t>Other PM sources</t>
  </si>
  <si>
    <t>Secondary, salt, residual PM</t>
  </si>
  <si>
    <t>Total NOX</t>
  </si>
  <si>
    <t>NOX produced inside DZ</t>
  </si>
  <si>
    <t>NOX produced outwith DZ</t>
  </si>
  <si>
    <t>NOX from road transport</t>
  </si>
  <si>
    <t>NOX from domestic sources</t>
  </si>
  <si>
    <t>NOX from industrial sources</t>
  </si>
  <si>
    <t>NOX from other sources</t>
  </si>
  <si>
    <t>Rural or point source</t>
  </si>
  <si>
    <t>PM from industrial sources</t>
  </si>
  <si>
    <t>PM from domestic sources</t>
  </si>
  <si>
    <t>Change</t>
  </si>
  <si>
    <t>% Change</t>
  </si>
  <si>
    <t>Gap</t>
  </si>
  <si>
    <t>% Gap</t>
  </si>
  <si>
    <t>All other areas</t>
  </si>
  <si>
    <t>Point sources</t>
  </si>
  <si>
    <t>NOX from rural sources</t>
  </si>
  <si>
    <t>NOX from point sources</t>
  </si>
  <si>
    <t>Mean NO2 concentration</t>
  </si>
  <si>
    <t>Gap between owned tenure</t>
  </si>
  <si>
    <t>Mean PM2.5 concentration</t>
  </si>
  <si>
    <t>Annual mean concentrations</t>
  </si>
  <si>
    <t>Scotland (large, urban areas)</t>
  </si>
  <si>
    <t>Annual mean concentrations in large, urban areas</t>
  </si>
  <si>
    <t>Annual mean concentrations by deprivation in large, urban areas (2022)</t>
  </si>
  <si>
    <t>By year</t>
  </si>
  <si>
    <t>By deprivation (2022)</t>
  </si>
  <si>
    <t>By ethnicity (2022)</t>
  </si>
  <si>
    <t>By disability (2022)</t>
  </si>
  <si>
    <t>By tenure (2022)</t>
  </si>
  <si>
    <t>Annual Mean PM2.5 concentrations by local authority</t>
  </si>
  <si>
    <t>Annual Mean NO2 concentrations by local authority</t>
  </si>
  <si>
    <t>Number of people or households that exceed WHO limits (2022)</t>
  </si>
  <si>
    <t>Number of people or households in large, urban areas that exceed WHO limits (2022)</t>
  </si>
  <si>
    <t>Number of people that exceed WHO limits by local authority (2022)</t>
  </si>
  <si>
    <r>
      <t xml:space="preserve">Sources of PM2.5 in </t>
    </r>
    <r>
      <rPr>
        <sz val="11"/>
        <color theme="1"/>
        <rFont val="Aptos Narrow"/>
        <family val="2"/>
      </rPr>
      <t>µ</t>
    </r>
    <r>
      <rPr>
        <sz val="11"/>
        <color theme="1"/>
        <rFont val="Source Sans Pro"/>
        <family val="2"/>
      </rPr>
      <t>g/m3 (2022)</t>
    </r>
  </si>
  <si>
    <r>
      <t xml:space="preserve">Sources of NOX in </t>
    </r>
    <r>
      <rPr>
        <sz val="11"/>
        <color theme="1"/>
        <rFont val="Aptos Narrow"/>
        <family val="2"/>
      </rPr>
      <t>µ</t>
    </r>
    <r>
      <rPr>
        <sz val="11"/>
        <color theme="1"/>
        <rFont val="Source Sans Pro"/>
        <family val="2"/>
      </rPr>
      <t>g/m3 (2022)</t>
    </r>
  </si>
  <si>
    <r>
      <t xml:space="preserve">Sources of PM2.5 in large, urban areas in </t>
    </r>
    <r>
      <rPr>
        <sz val="11"/>
        <color theme="1"/>
        <rFont val="Aptos Narrow"/>
        <family val="2"/>
      </rPr>
      <t>µ</t>
    </r>
    <r>
      <rPr>
        <sz val="11"/>
        <color theme="1"/>
        <rFont val="Source Sans Pro"/>
        <family val="2"/>
      </rPr>
      <t>g/m3 (2022)</t>
    </r>
  </si>
  <si>
    <r>
      <t xml:space="preserve">Sources of NOX in large, urban areas in </t>
    </r>
    <r>
      <rPr>
        <sz val="11"/>
        <color theme="1"/>
        <rFont val="Aptos Narrow"/>
        <family val="2"/>
      </rPr>
      <t>µ</t>
    </r>
    <r>
      <rPr>
        <sz val="11"/>
        <color theme="1"/>
        <rFont val="Source Sans Pro"/>
        <family val="2"/>
      </rPr>
      <t>g/m3 (2022)</t>
    </r>
  </si>
  <si>
    <t>Contents</t>
  </si>
  <si>
    <t>Annex 2</t>
  </si>
  <si>
    <t>1. Population-weighted annual mean concentrations of PM2.5 and NO2</t>
  </si>
  <si>
    <t>2. Number of people living in areas that exceed WHO limits</t>
  </si>
  <si>
    <t>3. Population-weighted PM2.5 and NOX concentrations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</si>
</sst>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#.######"/>
  </numFmts>
  <fonts count="12" x14ac:knownFonts="1">
    <font>
      <sz val="11"/>
      <color theme="1"/>
      <name val="Source Sans Pro"/>
      <family val="2"/>
      <scheme val="minor"/>
    </font>
    <font>
      <sz val="11"/>
      <color theme="1"/>
      <name val="Source Sans Pro"/>
      <family val="2"/>
      <scheme val="minor"/>
    </font>
    <font>
      <sz val="11"/>
      <color rgb="FF000000"/>
      <name val="Aptos Narrow"/>
    </font>
    <font>
      <sz val="11"/>
      <color rgb="FF000000"/>
      <name val="Aptos Narrow"/>
      <family val="2"/>
    </font>
    <font>
      <sz val="11"/>
      <color rgb="FF000000"/>
      <name val="Source Sans Pro"/>
      <family val="2"/>
    </font>
    <font>
      <sz val="11"/>
      <color rgb="FF000000"/>
      <name val="Source Sans Pro"/>
    </font>
    <font>
      <i/>
      <sz val="11"/>
      <color theme="1"/>
      <name val="Source Sans Pro"/>
      <family val="2"/>
      <scheme val="minor"/>
    </font>
    <font>
      <i/>
      <sz val="11"/>
      <color rgb="FF000000"/>
      <name val="Source Sans Pro"/>
      <family val="2"/>
    </font>
    <font>
      <i/>
      <sz val="11"/>
      <color rgb="FF000000"/>
      <name val="Aptos Narrow"/>
      <family val="2"/>
    </font>
    <font>
      <sz val="11"/>
      <color theme="1"/>
      <name val="Source Sans Pro"/>
      <family val="2"/>
    </font>
    <font>
      <sz val="11"/>
      <color theme="1"/>
      <name val="Aptos Narrow"/>
      <family val="2"/>
    </font>
    <font>
      <u/>
      <sz val="11"/>
      <color theme="10"/>
      <name val="Source Sans Pro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quotePrefix="1"/>
    <xf numFmtId="0" fontId="3" fillId="0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0" xfId="0" quotePrefix="1" applyBorder="1"/>
    <xf numFmtId="164" fontId="0" fillId="0" borderId="0" xfId="0" applyNumberFormat="1" applyBorder="1"/>
    <xf numFmtId="164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5" fontId="0" fillId="0" borderId="0" xfId="0" applyNumberFormat="1"/>
    <xf numFmtId="3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3" fontId="0" fillId="0" borderId="0" xfId="0" applyNumberForma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9" fontId="0" fillId="0" borderId="0" xfId="1" applyFont="1"/>
    <xf numFmtId="0" fontId="0" fillId="0" borderId="0" xfId="0" applyBorder="1" applyAlignment="1"/>
    <xf numFmtId="164" fontId="3" fillId="0" borderId="0" xfId="0" applyNumberFormat="1" applyFont="1" applyBorder="1" applyAlignment="1"/>
    <xf numFmtId="9" fontId="0" fillId="0" borderId="0" xfId="1" applyNumberFormat="1" applyFont="1" applyBorder="1"/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6" fillId="0" borderId="0" xfId="0" applyFont="1" applyFill="1" applyBorder="1"/>
    <xf numFmtId="164" fontId="7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9" fontId="8" fillId="0" borderId="0" xfId="1" applyFont="1" applyAlignment="1">
      <alignment horizontal="right"/>
    </xf>
    <xf numFmtId="164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9" fontId="7" fillId="0" borderId="0" xfId="1" applyFont="1" applyBorder="1" applyAlignment="1">
      <alignment horizontal="right"/>
    </xf>
    <xf numFmtId="9" fontId="0" fillId="0" borderId="0" xfId="1" applyFont="1" applyBorder="1"/>
    <xf numFmtId="2" fontId="3" fillId="0" borderId="0" xfId="0" applyNumberFormat="1" applyFont="1" applyBorder="1" applyAlignment="1">
      <alignment horizontal="right"/>
    </xf>
    <xf numFmtId="164" fontId="0" fillId="0" borderId="0" xfId="1" applyNumberFormat="1" applyFont="1" applyBorder="1"/>
    <xf numFmtId="2" fontId="5" fillId="0" borderId="0" xfId="0" applyNumberFormat="1" applyFont="1" applyBorder="1" applyAlignment="1">
      <alignment horizontal="right"/>
    </xf>
    <xf numFmtId="2" fontId="0" fillId="0" borderId="0" xfId="0" applyNumberFormat="1" applyBorder="1"/>
    <xf numFmtId="2" fontId="3" fillId="0" borderId="0" xfId="0" applyNumberFormat="1" applyFont="1" applyAlignment="1">
      <alignment horizontal="right"/>
    </xf>
    <xf numFmtId="9" fontId="0" fillId="0" borderId="0" xfId="0" applyNumberFormat="1"/>
    <xf numFmtId="3" fontId="4" fillId="0" borderId="0" xfId="0" applyNumberFormat="1" applyFont="1" applyBorder="1" applyAlignment="1">
      <alignment horizontal="right"/>
    </xf>
    <xf numFmtId="9" fontId="0" fillId="0" borderId="0" xfId="0" applyNumberFormat="1" applyBorder="1"/>
    <xf numFmtId="3" fontId="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11" fillId="0" borderId="0" xfId="2"/>
    <xf numFmtId="0" fontId="0" fillId="0" borderId="0" xfId="0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Excel Theme">
  <a:themeElements>
    <a:clrScheme name="SHER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33694"/>
      </a:accent1>
      <a:accent2>
        <a:srgbClr val="67C7C7"/>
      </a:accent2>
      <a:accent3>
        <a:srgbClr val="6FA387"/>
      </a:accent3>
      <a:accent4>
        <a:srgbClr val="0058A8"/>
      </a:accent4>
      <a:accent5>
        <a:srgbClr val="B68FC1"/>
      </a:accent5>
      <a:accent6>
        <a:srgbClr val="7DA5D7"/>
      </a:accent6>
      <a:hlink>
        <a:srgbClr val="0563C1"/>
      </a:hlink>
      <a:folHlink>
        <a:srgbClr val="954F72"/>
      </a:folHlink>
    </a:clrScheme>
    <a:fontScheme name="SHERU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EECB-2663-47C8-8FF3-0D9FC945A885}">
  <sheetPr>
    <tabColor theme="7"/>
  </sheetPr>
  <dimension ref="A1:B20"/>
  <sheetViews>
    <sheetView tabSelected="1" workbookViewId="0">
      <selection activeCell="K28" sqref="K28"/>
    </sheetView>
  </sheetViews>
  <sheetFormatPr defaultRowHeight="15" x14ac:dyDescent="0.25"/>
  <sheetData>
    <row r="1" spans="1:2" x14ac:dyDescent="0.25">
      <c r="A1" t="s">
        <v>136</v>
      </c>
    </row>
    <row r="2" spans="1:2" x14ac:dyDescent="0.25">
      <c r="A2" t="s">
        <v>135</v>
      </c>
    </row>
    <row r="4" spans="1:2" x14ac:dyDescent="0.25">
      <c r="A4" t="s">
        <v>137</v>
      </c>
    </row>
    <row r="5" spans="1:2" x14ac:dyDescent="0.25">
      <c r="A5">
        <v>1.1000000000000001</v>
      </c>
      <c r="B5" s="47" t="str">
        <f>'1.1'!$A$1</f>
        <v>Annual mean concentrations</v>
      </c>
    </row>
    <row r="6" spans="1:2" x14ac:dyDescent="0.25">
      <c r="A6">
        <v>1.2</v>
      </c>
      <c r="B6" s="47" t="str">
        <f>'1.2'!$A$1</f>
        <v>Annual mean concentrations in large, urban areas</v>
      </c>
    </row>
    <row r="7" spans="1:2" x14ac:dyDescent="0.25">
      <c r="A7">
        <v>1.3</v>
      </c>
      <c r="B7" s="47" t="str">
        <f>'1.3'!$A$1</f>
        <v>Annual mean concentrations by deprivation in large, urban areas (2022)</v>
      </c>
    </row>
    <row r="8" spans="1:2" x14ac:dyDescent="0.25">
      <c r="A8">
        <v>1.4</v>
      </c>
      <c r="B8" s="47" t="str">
        <f>'1.4'!$A$1</f>
        <v>Annual Mean PM2.5 concentrations by local authority</v>
      </c>
    </row>
    <row r="9" spans="1:2" x14ac:dyDescent="0.25">
      <c r="A9">
        <v>1.5</v>
      </c>
      <c r="B9" s="47" t="str">
        <f>'1.5'!$A$1</f>
        <v>Annual Mean NO2 concentrations by local authority</v>
      </c>
    </row>
    <row r="11" spans="1:2" x14ac:dyDescent="0.25">
      <c r="A11" t="s">
        <v>138</v>
      </c>
    </row>
    <row r="12" spans="1:2" x14ac:dyDescent="0.25">
      <c r="A12">
        <v>2.1</v>
      </c>
      <c r="B12" s="47" t="str">
        <f>'2.1'!$A$1</f>
        <v>Number of people or households that exceed WHO limits (2022)</v>
      </c>
    </row>
    <row r="13" spans="1:2" x14ac:dyDescent="0.25">
      <c r="A13">
        <v>2.2000000000000002</v>
      </c>
      <c r="B13" s="47" t="str">
        <f>'2.2'!$A$1</f>
        <v>Number of people or households in large, urban areas that exceed WHO limits (2022)</v>
      </c>
    </row>
    <row r="14" spans="1:2" x14ac:dyDescent="0.25">
      <c r="A14">
        <v>2.2999999999999998</v>
      </c>
      <c r="B14" s="47" t="str">
        <f>'2.3'!$A$1</f>
        <v>Number of people that exceed WHO limits by local authority (2022)</v>
      </c>
    </row>
    <row r="16" spans="1:2" x14ac:dyDescent="0.25">
      <c r="A16" t="s">
        <v>139</v>
      </c>
    </row>
    <row r="17" spans="1:2" x14ac:dyDescent="0.25">
      <c r="A17">
        <v>3.1</v>
      </c>
      <c r="B17" s="47" t="str">
        <f>'3.1'!$A$1</f>
        <v>Sources of PM2.5 in µg/m3 (2022)</v>
      </c>
    </row>
    <row r="18" spans="1:2" x14ac:dyDescent="0.25">
      <c r="A18">
        <v>3.2</v>
      </c>
      <c r="B18" s="47" t="str">
        <f>'3.2'!$A$1</f>
        <v>Sources of NOX in µg/m3 (2022)</v>
      </c>
    </row>
    <row r="19" spans="1:2" x14ac:dyDescent="0.25">
      <c r="A19">
        <v>3.3</v>
      </c>
      <c r="B19" s="47" t="str">
        <f>'3.3'!$A$1</f>
        <v>Sources of PM2.5 in large, urban areas in µg/m3 (2022)</v>
      </c>
    </row>
    <row r="20" spans="1:2" x14ac:dyDescent="0.25">
      <c r="A20">
        <v>3.4</v>
      </c>
      <c r="B20" s="47" t="str">
        <f>'3.4'!$A$1</f>
        <v>Sources of NOX in large, urban areas in µg/m3 (2022)</v>
      </c>
    </row>
  </sheetData>
  <hyperlinks>
    <hyperlink ref="B5" location="'1.1'!A1" display="'1.1'!A1" xr:uid="{64B547C1-A2E9-42E1-BDAB-3E3C517C3A60}"/>
    <hyperlink ref="B6" location="'1.2'!A1" display="'1.2'!A1" xr:uid="{883145B3-799F-449F-9A45-CD5881CE5F4D}"/>
    <hyperlink ref="B7" location="'1.3'!A1" display="'1.3'!A1" xr:uid="{CACC5889-83D4-4647-A99A-70CD12B95826}"/>
    <hyperlink ref="B8" location="'1.4'!A1" display="'1.4'!A1" xr:uid="{7A5B95D5-DCD0-4854-A046-69D08C7C8230}"/>
    <hyperlink ref="B9" location="'1.5'!A1" display="'1.5'!A1" xr:uid="{43FD4398-6FCF-4A49-84CF-CD7F4E7D1B1D}"/>
    <hyperlink ref="B12" location="'2.1'!A1" display="'2.1'!A1" xr:uid="{5D3A94DE-98E9-46E2-8596-A6B86D38D158}"/>
    <hyperlink ref="B13" location="'2.2'!A1" display="'2.2'!A1" xr:uid="{610A3C5E-19D3-4178-B710-DB93556FDFF1}"/>
    <hyperlink ref="B14" location="'2.3'!A1" display="'2.3'!A1" xr:uid="{DD5C140D-E0AD-4723-B749-85D6EB125F89}"/>
    <hyperlink ref="B17" location="'3.1'!A1" display="'3.1'!A1" xr:uid="{6F4D8C78-D532-4BA3-BFB7-CA385229425E}"/>
    <hyperlink ref="B18" location="'3.2'!A1" display="'3.2'!A1" xr:uid="{010B58B8-0E83-4FF8-88CB-3C83854675D2}"/>
    <hyperlink ref="B19" location="'3.3'!A1" display="'3.3'!A1" xr:uid="{DAEE8E27-B4F3-42F9-B618-DB0CAD1BD788}"/>
    <hyperlink ref="B20" location="'3.4'!A1" display="'3.4'!A1" xr:uid="{90875B00-88D1-403F-9478-588FE13C833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C79F-9334-4DF6-ABCC-8C5FDCA0818B}">
  <sheetPr codeName="Sheet8">
    <tabColor theme="6"/>
  </sheetPr>
  <dimension ref="A1:R66"/>
  <sheetViews>
    <sheetView workbookViewId="0">
      <pane ySplit="4" topLeftCell="A5" activePane="bottomLeft" state="frozen"/>
      <selection activeCell="H28" sqref="H28"/>
      <selection pane="bottomLeft"/>
    </sheetView>
  </sheetViews>
  <sheetFormatPr defaultRowHeight="15" x14ac:dyDescent="0.25"/>
  <cols>
    <col min="1" max="1" width="26.28515625" bestFit="1" customWidth="1"/>
    <col min="2" max="10" width="16.7109375" style="3" customWidth="1"/>
    <col min="12" max="15" width="13.28515625" customWidth="1"/>
    <col min="17" max="17" width="12.5703125" customWidth="1"/>
  </cols>
  <sheetData>
    <row r="1" spans="1:18" x14ac:dyDescent="0.25">
      <c r="A1" t="s">
        <v>131</v>
      </c>
    </row>
    <row r="3" spans="1:18" s="24" customFormat="1" ht="45" x14ac:dyDescent="0.25">
      <c r="B3" s="25" t="s">
        <v>90</v>
      </c>
      <c r="C3" s="25" t="s">
        <v>91</v>
      </c>
      <c r="D3" s="25" t="s">
        <v>92</v>
      </c>
      <c r="E3" s="25" t="s">
        <v>93</v>
      </c>
      <c r="F3" s="25" t="s">
        <v>104</v>
      </c>
      <c r="G3" s="25" t="s">
        <v>105</v>
      </c>
      <c r="H3" s="25" t="s">
        <v>94</v>
      </c>
      <c r="I3" s="25" t="s">
        <v>95</v>
      </c>
      <c r="J3" s="25" t="s">
        <v>111</v>
      </c>
      <c r="L3" s="26"/>
      <c r="M3" s="26"/>
      <c r="N3" s="26"/>
      <c r="O3" s="26"/>
      <c r="P3" s="26"/>
    </row>
    <row r="4" spans="1:18" x14ac:dyDescent="0.25">
      <c r="A4" t="s">
        <v>34</v>
      </c>
      <c r="B4" s="10">
        <v>4.0387010794815534</v>
      </c>
      <c r="C4" s="10">
        <v>0.22644482194705198</v>
      </c>
      <c r="D4" s="10">
        <v>0.62735765252841202</v>
      </c>
      <c r="E4" s="10">
        <v>0.16588144198835825</v>
      </c>
      <c r="F4" s="10">
        <v>0.28173252127784498</v>
      </c>
      <c r="G4" s="10">
        <v>0.32980429968846015</v>
      </c>
      <c r="H4" s="10">
        <v>7.6384211431386947E-2</v>
      </c>
      <c r="I4" s="10">
        <v>3.0956032332201864</v>
      </c>
      <c r="J4" s="10">
        <v>8.929534252958593E-2</v>
      </c>
      <c r="L4" s="19"/>
      <c r="M4" s="19"/>
      <c r="N4" s="19"/>
      <c r="O4" s="19"/>
      <c r="P4" s="19"/>
      <c r="Q4" s="19"/>
      <c r="R4" s="19"/>
    </row>
    <row r="5" spans="1:18" x14ac:dyDescent="0.25">
      <c r="B5" s="6"/>
      <c r="C5" s="6"/>
      <c r="D5" s="6"/>
      <c r="E5" s="6"/>
      <c r="F5" s="6"/>
      <c r="G5" s="6"/>
      <c r="H5" s="6"/>
      <c r="I5" s="6"/>
      <c r="J5" s="6"/>
      <c r="L5" s="19"/>
      <c r="M5" s="19"/>
      <c r="N5" s="19"/>
      <c r="O5" s="19"/>
      <c r="P5" s="19"/>
    </row>
    <row r="6" spans="1:18" x14ac:dyDescent="0.25">
      <c r="A6" s="8" t="s">
        <v>72</v>
      </c>
      <c r="B6" s="10">
        <v>4.0034789793376735</v>
      </c>
      <c r="C6" s="10">
        <v>0.20307777698867541</v>
      </c>
      <c r="D6" s="10">
        <v>0.61571638418260943</v>
      </c>
      <c r="E6" s="10">
        <v>0.15796110656211451</v>
      </c>
      <c r="F6" s="10">
        <v>0.27169830884818141</v>
      </c>
      <c r="G6" s="10">
        <v>0.3172144796181498</v>
      </c>
      <c r="H6" s="10">
        <v>7.1920265396059085E-2</v>
      </c>
      <c r="I6" s="10">
        <v>3.1044163144367736</v>
      </c>
      <c r="J6" s="10">
        <v>8.0268494466073675E-2</v>
      </c>
      <c r="L6" s="19"/>
      <c r="M6" s="19"/>
      <c r="N6" s="19"/>
      <c r="O6" s="19"/>
      <c r="P6" s="19"/>
      <c r="Q6" s="19"/>
      <c r="R6" s="19"/>
    </row>
    <row r="7" spans="1:18" x14ac:dyDescent="0.25">
      <c r="A7" s="4">
        <v>2</v>
      </c>
      <c r="B7" s="10">
        <v>3.8399127581626078</v>
      </c>
      <c r="C7" s="10">
        <v>0.1739955855740144</v>
      </c>
      <c r="D7" s="10">
        <v>0.51001363253161169</v>
      </c>
      <c r="E7" s="10">
        <v>0.13018828970483534</v>
      </c>
      <c r="F7" s="10">
        <v>0.22685996809972978</v>
      </c>
      <c r="G7" s="10">
        <v>0.26576595650810797</v>
      </c>
      <c r="H7" s="10">
        <v>6.1195004008202672E-2</v>
      </c>
      <c r="I7" s="10">
        <v>3.0853129037219551</v>
      </c>
      <c r="J7" s="10">
        <v>7.0590653502580952E-2</v>
      </c>
      <c r="L7" s="19"/>
      <c r="M7" s="19"/>
      <c r="N7" s="19"/>
      <c r="O7" s="19"/>
      <c r="P7" s="19"/>
      <c r="Q7" s="19"/>
      <c r="R7" s="19"/>
    </row>
    <row r="8" spans="1:18" x14ac:dyDescent="0.25">
      <c r="A8" s="4">
        <v>3</v>
      </c>
      <c r="B8" s="10">
        <v>3.9375251622535017</v>
      </c>
      <c r="C8" s="10">
        <v>0.23058718113854912</v>
      </c>
      <c r="D8" s="10">
        <v>0.55693080583270327</v>
      </c>
      <c r="E8" s="10">
        <v>0.14507151519645695</v>
      </c>
      <c r="F8" s="10">
        <v>0.26020720699908395</v>
      </c>
      <c r="G8" s="10">
        <v>0.31198493765950353</v>
      </c>
      <c r="H8" s="10">
        <v>7.0254328321570234E-2</v>
      </c>
      <c r="I8" s="10">
        <v>3.070235846760653</v>
      </c>
      <c r="J8" s="10">
        <v>7.9771311588571342E-2</v>
      </c>
      <c r="L8" s="19"/>
      <c r="M8" s="19"/>
      <c r="N8" s="19"/>
      <c r="O8" s="19"/>
      <c r="P8" s="19"/>
      <c r="Q8" s="19"/>
      <c r="R8" s="19"/>
    </row>
    <row r="9" spans="1:18" x14ac:dyDescent="0.25">
      <c r="A9" s="4">
        <v>4</v>
      </c>
      <c r="B9" s="10">
        <v>4.1702254948590287</v>
      </c>
      <c r="C9" s="10">
        <v>0.27919706605852396</v>
      </c>
      <c r="D9" s="10">
        <v>0.66614017785152868</v>
      </c>
      <c r="E9" s="10">
        <v>0.17702419125569405</v>
      </c>
      <c r="F9" s="10">
        <v>0.3071567351863434</v>
      </c>
      <c r="G9" s="10">
        <v>0.37945870474047427</v>
      </c>
      <c r="H9" s="10">
        <v>8.1697612468167979E-2</v>
      </c>
      <c r="I9" s="10">
        <v>3.1213310328329804</v>
      </c>
      <c r="J9" s="10">
        <v>0.10355719186342346</v>
      </c>
      <c r="L9" s="19"/>
      <c r="M9" s="19"/>
      <c r="N9" s="19"/>
      <c r="O9" s="19"/>
      <c r="P9" s="19"/>
      <c r="Q9" s="19"/>
      <c r="R9" s="19"/>
    </row>
    <row r="10" spans="1:18" x14ac:dyDescent="0.25">
      <c r="A10" s="8" t="s">
        <v>73</v>
      </c>
      <c r="B10" s="10">
        <v>4.2678693482424386</v>
      </c>
      <c r="C10" s="10">
        <v>0.25555779797906969</v>
      </c>
      <c r="D10" s="10">
        <v>0.79582002996107204</v>
      </c>
      <c r="E10" s="10">
        <v>0.2229796933611341</v>
      </c>
      <c r="F10" s="10">
        <v>0.34754124606604503</v>
      </c>
      <c r="G10" s="10">
        <v>0.38226776637263032</v>
      </c>
      <c r="H10" s="10">
        <v>9.858912135091924E-2</v>
      </c>
      <c r="I10" s="10">
        <v>3.099447231383142</v>
      </c>
      <c r="J10" s="10">
        <v>0.11704417378411976</v>
      </c>
      <c r="L10" s="19"/>
      <c r="M10" s="19"/>
      <c r="N10" s="19"/>
      <c r="O10" s="19"/>
      <c r="P10" s="19"/>
      <c r="Q10" s="19"/>
      <c r="R10" s="19"/>
    </row>
    <row r="11" spans="1:18" x14ac:dyDescent="0.25">
      <c r="B11" s="6"/>
      <c r="C11" s="6"/>
      <c r="D11" s="6"/>
      <c r="E11" s="6"/>
      <c r="F11" s="6"/>
      <c r="G11" s="6"/>
      <c r="H11" s="6"/>
      <c r="I11" s="6"/>
      <c r="J11" s="6"/>
      <c r="L11" s="19"/>
      <c r="M11" s="19"/>
      <c r="N11" s="19"/>
      <c r="O11" s="19"/>
      <c r="P11" s="19"/>
      <c r="Q11" s="19"/>
      <c r="R11" s="19"/>
    </row>
    <row r="12" spans="1:18" x14ac:dyDescent="0.25">
      <c r="A12" t="s">
        <v>2</v>
      </c>
      <c r="B12" s="10">
        <v>4.0545069713217465</v>
      </c>
      <c r="C12" s="10">
        <v>0.22211646736447396</v>
      </c>
      <c r="D12" s="10">
        <v>0.6355384707363293</v>
      </c>
      <c r="E12" s="10">
        <v>0.1664513382144753</v>
      </c>
      <c r="F12" s="10">
        <v>0.28346834776380825</v>
      </c>
      <c r="G12" s="10">
        <v>0.33174734801958061</v>
      </c>
      <c r="H12" s="10">
        <v>7.598790402038888E-2</v>
      </c>
      <c r="I12" s="10">
        <v>3.1050338936407198</v>
      </c>
      <c r="J12" s="10">
        <v>9.1818100998916949E-2</v>
      </c>
      <c r="L12" s="19"/>
      <c r="M12" s="19"/>
      <c r="N12" s="19"/>
      <c r="O12" s="19"/>
      <c r="P12" s="19"/>
      <c r="Q12" s="19"/>
      <c r="R12" s="19"/>
    </row>
    <row r="13" spans="1:18" x14ac:dyDescent="0.25">
      <c r="A13" s="1" t="s">
        <v>3</v>
      </c>
      <c r="B13" s="10">
        <v>4.0277136284902717</v>
      </c>
      <c r="C13" s="10">
        <v>0.21978175141298306</v>
      </c>
      <c r="D13" s="10">
        <v>0.61735993621406382</v>
      </c>
      <c r="E13" s="10">
        <v>0.16051682861963046</v>
      </c>
      <c r="F13" s="10">
        <v>0.27469949861233978</v>
      </c>
      <c r="G13" s="10">
        <v>0.32882792515525294</v>
      </c>
      <c r="H13" s="10">
        <v>7.3097434922926918E-2</v>
      </c>
      <c r="I13" s="10">
        <v>3.1007302357711537</v>
      </c>
      <c r="J13" s="10">
        <v>8.9841668856581514E-2</v>
      </c>
      <c r="L13" s="19"/>
      <c r="M13" s="19"/>
      <c r="N13" s="19"/>
      <c r="O13" s="19"/>
      <c r="P13" s="19"/>
      <c r="Q13" s="19"/>
      <c r="R13" s="19"/>
    </row>
    <row r="14" spans="1:18" x14ac:dyDescent="0.25">
      <c r="A14" s="1" t="s">
        <v>4</v>
      </c>
      <c r="B14" s="10">
        <v>4.0129812299223948</v>
      </c>
      <c r="C14" s="10">
        <v>0.21885789370778053</v>
      </c>
      <c r="D14" s="10">
        <v>0.60686715433106253</v>
      </c>
      <c r="E14" s="10">
        <v>0.15724248309242053</v>
      </c>
      <c r="F14" s="10">
        <v>0.26933575939954341</v>
      </c>
      <c r="G14" s="10">
        <v>0.32753359367506846</v>
      </c>
      <c r="H14" s="10">
        <v>7.1613211561856682E-2</v>
      </c>
      <c r="I14" s="10">
        <v>3.0980605854237488</v>
      </c>
      <c r="J14" s="10">
        <v>8.9195567082214183E-2</v>
      </c>
      <c r="L14" s="19"/>
      <c r="M14" s="19"/>
      <c r="N14" s="19"/>
      <c r="O14" s="19"/>
      <c r="P14" s="19"/>
      <c r="Q14" s="19"/>
      <c r="R14" s="19"/>
    </row>
    <row r="15" spans="1:18" x14ac:dyDescent="0.25">
      <c r="A15" s="1" t="s">
        <v>5</v>
      </c>
      <c r="B15" s="10">
        <v>4.0927140196958378</v>
      </c>
      <c r="C15" s="10">
        <v>0.23541314495298635</v>
      </c>
      <c r="D15" s="10">
        <v>0.66328814989976748</v>
      </c>
      <c r="E15" s="10">
        <v>0.17848748014075883</v>
      </c>
      <c r="F15" s="10">
        <v>0.2998703873715291</v>
      </c>
      <c r="G15" s="10">
        <v>0.338745744885384</v>
      </c>
      <c r="H15" s="10">
        <v>8.1597682026520846E-2</v>
      </c>
      <c r="I15" s="10">
        <v>3.1030135786199051</v>
      </c>
      <c r="J15" s="10">
        <v>9.0999140575904344E-2</v>
      </c>
      <c r="L15" s="19"/>
      <c r="M15" s="19"/>
      <c r="N15" s="19"/>
      <c r="O15" s="19"/>
      <c r="P15" s="19"/>
      <c r="Q15" s="19"/>
      <c r="R15" s="19"/>
    </row>
    <row r="16" spans="1:18" x14ac:dyDescent="0.25">
      <c r="A16" t="s">
        <v>6</v>
      </c>
      <c r="B16" s="10">
        <v>4.2039438667859956</v>
      </c>
      <c r="C16" s="10">
        <v>0.26263682440022196</v>
      </c>
      <c r="D16" s="10">
        <v>0.73831131140890871</v>
      </c>
      <c r="E16" s="10">
        <v>0.20746974887382449</v>
      </c>
      <c r="F16" s="10">
        <v>0.34163910923374519</v>
      </c>
      <c r="G16" s="10">
        <v>0.35685453673903661</v>
      </c>
      <c r="H16" s="10">
        <v>9.4984741173960149E-2</v>
      </c>
      <c r="I16" s="10">
        <v>3.1077330668377958</v>
      </c>
      <c r="J16" s="10">
        <v>9.5262661134706814E-2</v>
      </c>
      <c r="L16" s="19"/>
      <c r="M16" s="19"/>
      <c r="N16" s="19"/>
      <c r="O16" s="19"/>
      <c r="P16" s="19"/>
      <c r="Q16" s="19"/>
      <c r="R16" s="19"/>
    </row>
    <row r="17" spans="1:18" x14ac:dyDescent="0.25">
      <c r="A17" t="s">
        <v>7</v>
      </c>
      <c r="B17" s="10">
        <v>4.1750023677590233</v>
      </c>
      <c r="C17" s="10">
        <v>0.25160465189026271</v>
      </c>
      <c r="D17" s="10">
        <v>0.72354582705046011</v>
      </c>
      <c r="E17" s="10">
        <v>0.20001657287552183</v>
      </c>
      <c r="F17" s="10">
        <v>0.32999304014667413</v>
      </c>
      <c r="G17" s="10">
        <v>0.35287569751677128</v>
      </c>
      <c r="H17" s="10">
        <v>9.2265168612323409E-2</v>
      </c>
      <c r="I17" s="10">
        <v>3.102709150906136</v>
      </c>
      <c r="J17" s="10">
        <v>9.7142700943364066E-2</v>
      </c>
      <c r="L17" s="19"/>
      <c r="M17" s="19"/>
      <c r="N17" s="19"/>
      <c r="O17" s="19"/>
      <c r="P17" s="19"/>
      <c r="Q17" s="19"/>
      <c r="R17" s="19"/>
    </row>
    <row r="18" spans="1:18" x14ac:dyDescent="0.25">
      <c r="A18" t="s">
        <v>8</v>
      </c>
      <c r="B18" s="10">
        <v>4.1318367197050314</v>
      </c>
      <c r="C18" s="10">
        <v>0.24006222315884998</v>
      </c>
      <c r="D18" s="10">
        <v>0.69314918783440937</v>
      </c>
      <c r="E18" s="10">
        <v>0.18795216903116677</v>
      </c>
      <c r="F18" s="10">
        <v>0.31298134246133991</v>
      </c>
      <c r="G18" s="10">
        <v>0.34548832211513864</v>
      </c>
      <c r="H18" s="10">
        <v>8.6789577516399624E-2</v>
      </c>
      <c r="I18" s="10">
        <v>3.1030742693339199</v>
      </c>
      <c r="J18" s="10">
        <v>9.5550998832794679E-2</v>
      </c>
      <c r="L18" s="19"/>
      <c r="M18" s="19"/>
      <c r="N18" s="19"/>
      <c r="O18" s="19"/>
      <c r="P18" s="19"/>
      <c r="Q18" s="19"/>
      <c r="R18" s="19"/>
    </row>
    <row r="19" spans="1:18" x14ac:dyDescent="0.25">
      <c r="A19" t="s">
        <v>9</v>
      </c>
      <c r="B19" s="10">
        <v>4.0953374509866203</v>
      </c>
      <c r="C19" s="10">
        <v>0.23236243695351699</v>
      </c>
      <c r="D19" s="10">
        <v>0.66657752810877946</v>
      </c>
      <c r="E19" s="10">
        <v>0.17789095347989023</v>
      </c>
      <c r="F19" s="10">
        <v>0.29936090862365511</v>
      </c>
      <c r="G19" s="10">
        <v>0.33966403085670988</v>
      </c>
      <c r="H19" s="10">
        <v>8.2024071966109155E-2</v>
      </c>
      <c r="I19" s="10">
        <v>3.103347172543343</v>
      </c>
      <c r="J19" s="10">
        <v>9.3050277836086132E-2</v>
      </c>
      <c r="L19" s="19"/>
      <c r="M19" s="19"/>
      <c r="N19" s="19"/>
      <c r="O19" s="19"/>
      <c r="P19" s="19"/>
      <c r="Q19" s="19"/>
      <c r="R19" s="19"/>
    </row>
    <row r="20" spans="1:18" x14ac:dyDescent="0.25">
      <c r="A20" t="s">
        <v>10</v>
      </c>
      <c r="B20" s="10">
        <v>4.0462327415533581</v>
      </c>
      <c r="C20" s="10">
        <v>0.22485945558675474</v>
      </c>
      <c r="D20" s="10">
        <v>0.63263967717528335</v>
      </c>
      <c r="E20" s="10">
        <v>0.16590890553067777</v>
      </c>
      <c r="F20" s="10">
        <v>0.28264331216797023</v>
      </c>
      <c r="G20" s="10">
        <v>0.33260467191993953</v>
      </c>
      <c r="H20" s="10">
        <v>7.6342242966174992E-2</v>
      </c>
      <c r="I20" s="10">
        <v>3.0980718612166314</v>
      </c>
      <c r="J20" s="10">
        <v>9.0661714559368084E-2</v>
      </c>
      <c r="L20" s="19"/>
      <c r="M20" s="19"/>
      <c r="N20" s="19"/>
      <c r="O20" s="19"/>
      <c r="P20" s="19"/>
      <c r="Q20" s="19"/>
      <c r="R20" s="19"/>
    </row>
    <row r="21" spans="1:18" x14ac:dyDescent="0.25">
      <c r="A21" t="s">
        <v>11</v>
      </c>
      <c r="B21" s="10">
        <v>3.9948231714985294</v>
      </c>
      <c r="C21" s="10">
        <v>0.21829407095033071</v>
      </c>
      <c r="D21" s="10">
        <v>0.5974164504357049</v>
      </c>
      <c r="E21" s="10">
        <v>0.15544323459904019</v>
      </c>
      <c r="F21" s="10">
        <v>0.26688109755299738</v>
      </c>
      <c r="G21" s="10">
        <v>0.32172946441060368</v>
      </c>
      <c r="H21" s="10">
        <v>7.1656724746670689E-2</v>
      </c>
      <c r="I21" s="10">
        <v>3.091085352154292</v>
      </c>
      <c r="J21" s="10">
        <v>8.8027269700856184E-2</v>
      </c>
      <c r="L21" s="19"/>
      <c r="M21" s="19"/>
      <c r="N21" s="19"/>
      <c r="O21" s="19"/>
      <c r="P21" s="19"/>
      <c r="Q21" s="19"/>
      <c r="R21" s="19"/>
    </row>
    <row r="22" spans="1:18" x14ac:dyDescent="0.25">
      <c r="A22" t="s">
        <v>12</v>
      </c>
      <c r="B22" s="10">
        <v>3.9673551300764034</v>
      </c>
      <c r="C22" s="10">
        <v>0.21532755940138912</v>
      </c>
      <c r="D22" s="10">
        <v>0.58114645274653731</v>
      </c>
      <c r="E22" s="10">
        <v>0.15080366128860581</v>
      </c>
      <c r="F22" s="10">
        <v>0.25944405824382055</v>
      </c>
      <c r="G22" s="10">
        <v>0.31651769992097384</v>
      </c>
      <c r="H22" s="10">
        <v>6.9708592656438806E-2</v>
      </c>
      <c r="I22" s="10">
        <v>3.0858636241283648</v>
      </c>
      <c r="J22" s="10">
        <v>8.5017464495031433E-2</v>
      </c>
      <c r="L22" s="19"/>
      <c r="M22" s="19"/>
      <c r="N22" s="19"/>
      <c r="O22" s="19"/>
      <c r="P22" s="19"/>
      <c r="Q22" s="19"/>
      <c r="R22" s="19"/>
    </row>
    <row r="23" spans="1:18" x14ac:dyDescent="0.25">
      <c r="A23" t="s">
        <v>13</v>
      </c>
      <c r="B23" s="10">
        <v>3.9321219141001111</v>
      </c>
      <c r="C23" s="10">
        <v>0.21327781820602223</v>
      </c>
      <c r="D23" s="10">
        <v>0.55261434230085749</v>
      </c>
      <c r="E23" s="10">
        <v>0.14207028555054377</v>
      </c>
      <c r="F23" s="10">
        <v>0.24743592828055383</v>
      </c>
      <c r="G23" s="10">
        <v>0.31021150917824986</v>
      </c>
      <c r="H23" s="10">
        <v>6.6174437419403154E-2</v>
      </c>
      <c r="I23" s="10">
        <v>3.0844249711097</v>
      </c>
      <c r="J23" s="10">
        <v>8.1804752909245729E-2</v>
      </c>
      <c r="L23" s="19"/>
      <c r="M23" s="19"/>
      <c r="N23" s="19"/>
      <c r="O23" s="19"/>
      <c r="P23" s="19"/>
      <c r="Q23" s="19"/>
      <c r="R23" s="19"/>
    </row>
    <row r="24" spans="1:18" x14ac:dyDescent="0.25">
      <c r="A24" t="s">
        <v>14</v>
      </c>
      <c r="B24" s="10">
        <v>3.9427111113137281</v>
      </c>
      <c r="C24" s="10">
        <v>0.21866750654214664</v>
      </c>
      <c r="D24" s="10">
        <v>0.56189508513727959</v>
      </c>
      <c r="E24" s="10">
        <v>0.14561517102411425</v>
      </c>
      <c r="F24" s="10">
        <v>0.25170363019282649</v>
      </c>
      <c r="G24" s="10">
        <v>0.31540931268534766</v>
      </c>
      <c r="H24" s="10">
        <v>6.7834477631912388E-2</v>
      </c>
      <c r="I24" s="10">
        <v>3.0816616815813807</v>
      </c>
      <c r="J24" s="10">
        <v>8.0486808144653407E-2</v>
      </c>
      <c r="L24" s="19"/>
      <c r="M24" s="19"/>
      <c r="N24" s="19"/>
      <c r="O24" s="19"/>
      <c r="P24" s="19"/>
      <c r="Q24" s="19"/>
      <c r="R24" s="19"/>
    </row>
    <row r="25" spans="1:18" x14ac:dyDescent="0.25">
      <c r="B25" s="6"/>
      <c r="C25" s="6"/>
      <c r="D25" s="6"/>
      <c r="E25" s="6"/>
      <c r="F25" s="6"/>
      <c r="G25" s="6"/>
      <c r="H25" s="6"/>
      <c r="I25" s="6"/>
      <c r="J25" s="6"/>
      <c r="L25" s="19"/>
      <c r="M25" s="19"/>
      <c r="N25" s="19"/>
      <c r="O25" s="19"/>
      <c r="P25" s="19"/>
      <c r="Q25" s="19"/>
      <c r="R25" s="19"/>
    </row>
    <row r="26" spans="1:18" x14ac:dyDescent="0.25">
      <c r="A26" t="s">
        <v>22</v>
      </c>
      <c r="B26" s="10">
        <v>4.013044963968766</v>
      </c>
      <c r="C26" s="10">
        <v>0.22314052560991199</v>
      </c>
      <c r="D26" s="10">
        <v>0.607844600774193</v>
      </c>
      <c r="E26" s="10">
        <v>0.15889041368844536</v>
      </c>
      <c r="F26" s="10">
        <v>0.27261342382805848</v>
      </c>
      <c r="G26" s="10">
        <v>0.32588507043393367</v>
      </c>
      <c r="H26" s="10">
        <v>7.3596218376816902E-2</v>
      </c>
      <c r="I26" s="10">
        <v>3.0938578734013951</v>
      </c>
      <c r="J26" s="10">
        <v>8.820193994843431E-2</v>
      </c>
      <c r="L26" s="19"/>
      <c r="M26" s="19"/>
      <c r="N26" s="19"/>
      <c r="O26" s="19"/>
      <c r="P26" s="19"/>
      <c r="Q26" s="19"/>
      <c r="R26" s="19"/>
    </row>
    <row r="27" spans="1:18" x14ac:dyDescent="0.25">
      <c r="A27" t="s">
        <v>23</v>
      </c>
      <c r="B27" s="10">
        <v>4.3724746132225798</v>
      </c>
      <c r="C27" s="10">
        <v>0.26944970714926603</v>
      </c>
      <c r="D27" s="10">
        <v>0.88126029201242972</v>
      </c>
      <c r="E27" s="10">
        <v>0.2568434383112464</v>
      </c>
      <c r="F27" s="10">
        <v>0.40044905408424269</v>
      </c>
      <c r="G27" s="10">
        <v>0.38076033730367098</v>
      </c>
      <c r="H27" s="10">
        <v>0.11265716894275146</v>
      </c>
      <c r="I27" s="10">
        <v>3.1182256127290802</v>
      </c>
      <c r="J27" s="10">
        <v>0.10353890761069406</v>
      </c>
      <c r="L27" s="19"/>
      <c r="M27" s="19"/>
      <c r="N27" s="19"/>
      <c r="O27" s="19"/>
      <c r="P27" s="19"/>
      <c r="Q27" s="19"/>
      <c r="R27" s="19"/>
    </row>
    <row r="28" spans="1:18" x14ac:dyDescent="0.25">
      <c r="B28" s="6"/>
      <c r="C28" s="6"/>
      <c r="D28" s="6"/>
      <c r="E28" s="6"/>
      <c r="F28" s="6"/>
      <c r="G28" s="6"/>
      <c r="H28" s="6"/>
      <c r="I28" s="6"/>
      <c r="J28" s="6"/>
      <c r="L28" s="19"/>
      <c r="M28" s="19"/>
      <c r="N28" s="19"/>
      <c r="O28" s="19"/>
      <c r="P28" s="19"/>
      <c r="Q28" s="19"/>
      <c r="R28" s="19"/>
    </row>
    <row r="29" spans="1:18" x14ac:dyDescent="0.25">
      <c r="A29" t="s">
        <v>30</v>
      </c>
      <c r="B29" s="10">
        <v>4.0352107013943401</v>
      </c>
      <c r="C29" s="10">
        <v>0.22946138940722743</v>
      </c>
      <c r="D29" s="10">
        <v>0.62202991406805153</v>
      </c>
      <c r="E29" s="10">
        <v>0.16434649664012801</v>
      </c>
      <c r="F29" s="10">
        <v>0.27907528755237948</v>
      </c>
      <c r="G29" s="10">
        <v>0.3322170102486699</v>
      </c>
      <c r="H29" s="10">
        <v>7.585250903825462E-2</v>
      </c>
      <c r="I29" s="10">
        <v>3.0931017003032086</v>
      </c>
      <c r="J29" s="10">
        <v>9.0617662435619986E-2</v>
      </c>
      <c r="L29" s="19"/>
      <c r="M29" s="19"/>
      <c r="N29" s="19"/>
      <c r="O29" s="19"/>
      <c r="P29" s="19"/>
      <c r="Q29" s="19"/>
      <c r="R29" s="19"/>
    </row>
    <row r="30" spans="1:18" x14ac:dyDescent="0.25">
      <c r="B30" s="6"/>
      <c r="C30" s="6"/>
      <c r="D30" s="6"/>
      <c r="E30" s="6"/>
      <c r="F30" s="6"/>
      <c r="G30" s="6"/>
      <c r="H30" s="6"/>
      <c r="I30" s="6"/>
      <c r="J30" s="6"/>
      <c r="L30" s="19"/>
      <c r="M30" s="19"/>
      <c r="N30" s="19"/>
      <c r="O30" s="19"/>
      <c r="P30" s="19"/>
      <c r="Q30" s="19"/>
      <c r="R30" s="19"/>
    </row>
    <row r="31" spans="1:18" x14ac:dyDescent="0.25">
      <c r="A31" t="s">
        <v>31</v>
      </c>
      <c r="B31" s="10">
        <v>4.1770446226180544</v>
      </c>
      <c r="C31" s="10">
        <v>0.26770096314000419</v>
      </c>
      <c r="D31" s="10">
        <v>0.71510765245254582</v>
      </c>
      <c r="E31" s="10">
        <v>0.20123443946987313</v>
      </c>
      <c r="F31" s="10">
        <v>0.33792660441069494</v>
      </c>
      <c r="G31" s="10">
        <v>0.34627535565085071</v>
      </c>
      <c r="H31" s="10">
        <v>9.7372216631254283E-2</v>
      </c>
      <c r="I31" s="10">
        <v>3.1062515228803274</v>
      </c>
      <c r="J31" s="10">
        <v>8.7984471906285902E-2</v>
      </c>
      <c r="L31" s="19"/>
      <c r="M31" s="19"/>
      <c r="N31" s="19"/>
      <c r="O31" s="19"/>
      <c r="P31" s="19"/>
      <c r="Q31" s="19"/>
      <c r="R31" s="19"/>
    </row>
    <row r="32" spans="1:18" x14ac:dyDescent="0.25">
      <c r="A32" t="s">
        <v>32</v>
      </c>
      <c r="B32" s="10">
        <v>4.1343565888623992</v>
      </c>
      <c r="C32" s="10">
        <v>0.2528028123016694</v>
      </c>
      <c r="D32" s="10">
        <v>0.69032783359584826</v>
      </c>
      <c r="E32" s="10">
        <v>0.18662796184640407</v>
      </c>
      <c r="F32" s="10">
        <v>0.31214687821947379</v>
      </c>
      <c r="G32" s="10">
        <v>0.35680942772655522</v>
      </c>
      <c r="H32" s="10">
        <v>8.7546378538499559E-2</v>
      </c>
      <c r="I32" s="10">
        <v>3.090919340812968</v>
      </c>
      <c r="J32" s="10">
        <v>0.10030653610288555</v>
      </c>
      <c r="L32" s="19"/>
      <c r="M32" s="19"/>
      <c r="N32" s="19"/>
      <c r="O32" s="19"/>
      <c r="P32" s="19"/>
      <c r="Q32" s="19"/>
      <c r="R32" s="19"/>
    </row>
    <row r="33" spans="1:18" x14ac:dyDescent="0.25">
      <c r="A33" t="s">
        <v>33</v>
      </c>
      <c r="B33" s="10">
        <v>3.9855147585634758</v>
      </c>
      <c r="C33" s="10">
        <v>0.21701194902270149</v>
      </c>
      <c r="D33" s="10">
        <v>0.59379227060148998</v>
      </c>
      <c r="E33" s="10">
        <v>0.1539604590491899</v>
      </c>
      <c r="F33" s="10">
        <v>0.26519104839062257</v>
      </c>
      <c r="G33" s="10">
        <v>0.32067437480159283</v>
      </c>
      <c r="H33" s="10">
        <v>7.0978337209094564E-2</v>
      </c>
      <c r="I33" s="10">
        <v>3.0888391820704415</v>
      </c>
      <c r="J33" s="10">
        <v>8.5871330432791423E-2</v>
      </c>
      <c r="L33" s="19"/>
      <c r="M33" s="19"/>
      <c r="N33" s="19"/>
      <c r="O33" s="19"/>
      <c r="P33" s="19"/>
      <c r="Q33" s="19"/>
      <c r="R33" s="19"/>
    </row>
    <row r="34" spans="1:18" x14ac:dyDescent="0.25">
      <c r="B34" s="6"/>
      <c r="C34" s="6"/>
      <c r="D34" s="6"/>
      <c r="E34" s="6"/>
      <c r="F34" s="6"/>
      <c r="G34" s="6"/>
      <c r="H34" s="6"/>
      <c r="I34" s="6"/>
      <c r="J34" s="6"/>
      <c r="L34" s="19"/>
      <c r="M34" s="19"/>
      <c r="N34" s="19"/>
      <c r="O34" s="19"/>
      <c r="P34" s="19"/>
      <c r="Q34" s="19"/>
      <c r="R34" s="19"/>
    </row>
    <row r="35" spans="1:18" x14ac:dyDescent="0.25">
      <c r="A35" s="3" t="s">
        <v>80</v>
      </c>
      <c r="B35" s="10">
        <v>3.6245849230448925</v>
      </c>
      <c r="C35" s="10">
        <v>9.3941401971254473E-2</v>
      </c>
      <c r="D35" s="10">
        <v>0.27259415258165454</v>
      </c>
      <c r="E35" s="10">
        <v>4.8937447305729118E-2</v>
      </c>
      <c r="F35" s="10">
        <v>0.11372453458562362</v>
      </c>
      <c r="G35" s="10">
        <v>0.17795101183158166</v>
      </c>
      <c r="H35" s="10">
        <v>2.5922561024686683E-2</v>
      </c>
      <c r="I35" s="10">
        <v>3.2025791017920522</v>
      </c>
      <c r="J35" s="10">
        <v>5.5470260149755049E-2</v>
      </c>
      <c r="L35" s="19"/>
      <c r="M35" s="19"/>
      <c r="N35" s="19"/>
      <c r="O35" s="19"/>
      <c r="P35" s="19"/>
      <c r="Q35" s="19"/>
      <c r="R35" s="19"/>
    </row>
    <row r="36" spans="1:18" x14ac:dyDescent="0.25">
      <c r="A36" s="3" t="s">
        <v>81</v>
      </c>
      <c r="B36" s="10">
        <v>3.7848843606844818</v>
      </c>
      <c r="C36" s="10">
        <v>0.19234276695421687</v>
      </c>
      <c r="D36" s="10">
        <v>0.33396310883450342</v>
      </c>
      <c r="E36" s="10">
        <v>7.5708466426020901E-2</v>
      </c>
      <c r="F36" s="10">
        <v>0.17167506893636023</v>
      </c>
      <c r="G36" s="10">
        <v>0.24313792671471565</v>
      </c>
      <c r="H36" s="10">
        <v>3.5784413122361282E-2</v>
      </c>
      <c r="I36" s="10">
        <v>3.1928531576378529</v>
      </c>
      <c r="J36" s="10">
        <v>6.5725406794644808E-2</v>
      </c>
      <c r="L36" s="19"/>
      <c r="M36" s="19"/>
      <c r="N36" s="19"/>
      <c r="O36" s="19"/>
      <c r="P36" s="19"/>
      <c r="Q36" s="19"/>
      <c r="R36" s="19"/>
    </row>
    <row r="37" spans="1:18" x14ac:dyDescent="0.25">
      <c r="A37" s="3" t="s">
        <v>82</v>
      </c>
      <c r="B37" s="10">
        <v>4.467715570221225</v>
      </c>
      <c r="C37" s="10">
        <v>0.27809522452998647</v>
      </c>
      <c r="D37" s="10">
        <v>0.96599321503873781</v>
      </c>
      <c r="E37" s="10">
        <v>0.27918063711320884</v>
      </c>
      <c r="F37" s="10">
        <v>0.43441402827191761</v>
      </c>
      <c r="G37" s="10">
        <v>0.40792375781622953</v>
      </c>
      <c r="H37" s="10">
        <v>0.12257001632622389</v>
      </c>
      <c r="I37" s="10">
        <v>3.118189082336702</v>
      </c>
      <c r="J37" s="10">
        <v>0.10543795605826557</v>
      </c>
      <c r="L37" s="19"/>
      <c r="M37" s="19"/>
      <c r="N37" s="19"/>
      <c r="O37" s="19"/>
      <c r="P37" s="19"/>
      <c r="Q37" s="19"/>
      <c r="R37" s="19"/>
    </row>
    <row r="38" spans="1:18" x14ac:dyDescent="0.25">
      <c r="A38" s="3" t="s">
        <v>83</v>
      </c>
      <c r="B38" s="10">
        <v>4.0601545203061944</v>
      </c>
      <c r="C38" s="10">
        <v>0.25703668588109085</v>
      </c>
      <c r="D38" s="10">
        <v>0.57898113683429675</v>
      </c>
      <c r="E38" s="10">
        <v>0.1410797067996791</v>
      </c>
      <c r="F38" s="10">
        <v>0.2546049328373543</v>
      </c>
      <c r="G38" s="10">
        <v>0.37313277915591025</v>
      </c>
      <c r="H38" s="10">
        <v>6.7200403740991815E-2</v>
      </c>
      <c r="I38" s="10">
        <v>3.1158119494725889</v>
      </c>
      <c r="J38" s="10">
        <v>0.10832475645876147</v>
      </c>
      <c r="L38" s="19"/>
      <c r="M38" s="19"/>
      <c r="N38" s="19"/>
      <c r="O38" s="19"/>
      <c r="P38" s="19"/>
      <c r="Q38" s="19"/>
      <c r="R38" s="19"/>
    </row>
    <row r="39" spans="1:18" x14ac:dyDescent="0.25">
      <c r="A39" s="3" t="s">
        <v>84</v>
      </c>
      <c r="B39" s="10">
        <v>2.7500831616514452</v>
      </c>
      <c r="C39" s="10">
        <v>4.9930016563414323E-2</v>
      </c>
      <c r="D39" s="10">
        <v>6.4943897428227843E-2</v>
      </c>
      <c r="E39" s="10">
        <v>6.853754000594855E-3</v>
      </c>
      <c r="F39" s="10">
        <v>3.0620665087854049E-2</v>
      </c>
      <c r="G39" s="10">
        <v>6.7478377010083759E-2</v>
      </c>
      <c r="H39" s="10">
        <v>9.9211181103549869E-3</v>
      </c>
      <c r="I39" s="10">
        <v>2.6274181964334149</v>
      </c>
      <c r="J39" s="10">
        <v>7.7910334115267061E-3</v>
      </c>
      <c r="L39" s="19"/>
      <c r="M39" s="19"/>
      <c r="N39" s="19"/>
      <c r="O39" s="19"/>
      <c r="P39" s="19"/>
      <c r="Q39" s="19"/>
      <c r="R39" s="19"/>
    </row>
    <row r="40" spans="1:18" x14ac:dyDescent="0.25">
      <c r="A40" s="3" t="s">
        <v>85</v>
      </c>
      <c r="B40" s="10">
        <v>3.0303933620071284</v>
      </c>
      <c r="C40" s="10">
        <v>0.18366097232257278</v>
      </c>
      <c r="D40" s="10">
        <v>0.16492907594255338</v>
      </c>
      <c r="E40" s="10">
        <v>2.7840312510104485E-2</v>
      </c>
      <c r="F40" s="10">
        <v>0.10180976106828811</v>
      </c>
      <c r="G40" s="10">
        <v>0.18193344966633232</v>
      </c>
      <c r="H40" s="10">
        <v>3.7006525097124543E-2</v>
      </c>
      <c r="I40" s="10">
        <v>2.6667200472139378</v>
      </c>
      <c r="J40" s="10">
        <v>1.5083172276499478E-2</v>
      </c>
      <c r="L40" s="19"/>
      <c r="M40" s="19"/>
      <c r="N40" s="19"/>
      <c r="O40" s="19"/>
      <c r="P40" s="19"/>
      <c r="Q40" s="19"/>
      <c r="R40" s="19"/>
    </row>
    <row r="41" spans="1:18" x14ac:dyDescent="0.25">
      <c r="A41" s="3"/>
      <c r="B41" s="9"/>
      <c r="C41" s="9"/>
      <c r="D41" s="9"/>
      <c r="E41" s="9"/>
      <c r="F41" s="9"/>
      <c r="G41" s="9"/>
      <c r="H41" s="9"/>
      <c r="I41" s="9"/>
      <c r="J41" s="9"/>
      <c r="L41" s="19"/>
      <c r="M41" s="19"/>
      <c r="N41" s="19"/>
      <c r="O41" s="19"/>
      <c r="P41" s="19"/>
      <c r="Q41" s="19"/>
      <c r="R41" s="19"/>
    </row>
    <row r="42" spans="1:18" x14ac:dyDescent="0.25">
      <c r="A42" s="23" t="s">
        <v>82</v>
      </c>
      <c r="B42" s="9">
        <f>B37</f>
        <v>4.467715570221225</v>
      </c>
      <c r="C42" s="9">
        <f t="shared" ref="C42:J42" si="0">C37</f>
        <v>0.27809522452998647</v>
      </c>
      <c r="D42" s="9">
        <f t="shared" si="0"/>
        <v>0.96599321503873781</v>
      </c>
      <c r="E42" s="9">
        <f t="shared" si="0"/>
        <v>0.27918063711320884</v>
      </c>
      <c r="F42" s="9">
        <f t="shared" si="0"/>
        <v>0.43441402827191761</v>
      </c>
      <c r="G42" s="9">
        <f t="shared" si="0"/>
        <v>0.40792375781622953</v>
      </c>
      <c r="H42" s="9">
        <f t="shared" si="0"/>
        <v>0.12257001632622389</v>
      </c>
      <c r="I42" s="9">
        <f t="shared" si="0"/>
        <v>3.118189082336702</v>
      </c>
      <c r="J42" s="9">
        <f t="shared" si="0"/>
        <v>0.10543795605826557</v>
      </c>
      <c r="L42" s="19"/>
      <c r="M42" s="19"/>
      <c r="N42" s="19"/>
      <c r="O42" s="19"/>
      <c r="P42" s="19"/>
      <c r="Q42" s="19"/>
      <c r="R42" s="19"/>
    </row>
    <row r="43" spans="1:18" x14ac:dyDescent="0.25">
      <c r="A43" s="23" t="s">
        <v>110</v>
      </c>
      <c r="B43" s="10">
        <v>3.7810677445445076</v>
      </c>
      <c r="C43" s="10">
        <v>0.19542753522244782</v>
      </c>
      <c r="D43" s="10">
        <v>0.42399899872769953</v>
      </c>
      <c r="E43" s="10">
        <v>9.7842599208544476E-2</v>
      </c>
      <c r="F43" s="10">
        <v>0.19004367001718661</v>
      </c>
      <c r="G43" s="10">
        <v>0.28289171991468076</v>
      </c>
      <c r="H43" s="10">
        <v>4.8648544691335102E-2</v>
      </c>
      <c r="I43" s="10">
        <v>3.0820398973518794</v>
      </c>
      <c r="J43" s="10">
        <v>7.9601321819881637E-2</v>
      </c>
      <c r="L43" s="19"/>
      <c r="M43" s="19"/>
      <c r="N43" s="19"/>
      <c r="O43" s="19"/>
      <c r="P43" s="19"/>
      <c r="Q43" s="19"/>
      <c r="R43" s="19"/>
    </row>
    <row r="44" spans="1:18" x14ac:dyDescent="0.25">
      <c r="A44" s="3"/>
      <c r="B44" s="6"/>
      <c r="C44" s="6"/>
      <c r="D44" s="6"/>
      <c r="E44" s="6"/>
      <c r="F44" s="6"/>
      <c r="G44" s="6"/>
      <c r="H44" s="6"/>
      <c r="I44" s="6"/>
      <c r="J44" s="6"/>
      <c r="L44" s="19"/>
      <c r="M44" s="19"/>
      <c r="N44" s="19"/>
      <c r="O44" s="19"/>
      <c r="P44" s="19"/>
      <c r="Q44" s="19"/>
      <c r="R44" s="19"/>
    </row>
    <row r="45" spans="1:18" x14ac:dyDescent="0.25">
      <c r="A45" s="23" t="s">
        <v>86</v>
      </c>
      <c r="B45" s="10">
        <v>4.6930434549087412</v>
      </c>
      <c r="C45" s="10">
        <v>0.29346679164947553</v>
      </c>
      <c r="D45" s="10">
        <v>1.1455709883507004</v>
      </c>
      <c r="E45" s="10">
        <v>0.34952082694772429</v>
      </c>
      <c r="F45" s="10">
        <v>0.51373464677551406</v>
      </c>
      <c r="G45" s="10">
        <v>0.41140392594066344</v>
      </c>
      <c r="H45" s="10">
        <v>0.16437838188067816</v>
      </c>
      <c r="I45" s="10">
        <v>3.1257088484336246</v>
      </c>
      <c r="J45" s="10">
        <v>0.12829675922524689</v>
      </c>
      <c r="L45" s="19"/>
      <c r="M45" s="19"/>
      <c r="N45" s="19"/>
      <c r="O45" s="19"/>
      <c r="P45" s="19"/>
      <c r="Q45" s="19"/>
      <c r="R45" s="19"/>
    </row>
    <row r="46" spans="1:18" x14ac:dyDescent="0.25">
      <c r="A46" s="23" t="s">
        <v>87</v>
      </c>
      <c r="B46" s="10">
        <v>5.3106355040434314</v>
      </c>
      <c r="C46" s="10">
        <v>0.78625080771606459</v>
      </c>
      <c r="D46" s="10">
        <v>0.94695394981963699</v>
      </c>
      <c r="E46" s="10">
        <v>0.20964625627812641</v>
      </c>
      <c r="F46" s="10">
        <v>0.89740752420144476</v>
      </c>
      <c r="G46" s="10">
        <v>0.52703930932677534</v>
      </c>
      <c r="H46" s="10">
        <v>9.9111671296494633E-2</v>
      </c>
      <c r="I46" s="10">
        <v>3.2758473257467142</v>
      </c>
      <c r="J46" s="10">
        <v>0.30158358693929954</v>
      </c>
      <c r="L46" s="19"/>
      <c r="M46" s="19"/>
      <c r="N46" s="19"/>
      <c r="O46" s="19"/>
      <c r="P46" s="19"/>
      <c r="Q46" s="19"/>
      <c r="R46" s="19"/>
    </row>
    <row r="47" spans="1:18" x14ac:dyDescent="0.25">
      <c r="A47" s="23" t="s">
        <v>88</v>
      </c>
      <c r="B47" s="10">
        <v>5.2796416479713724</v>
      </c>
      <c r="C47" s="10">
        <v>0.60349961983596256</v>
      </c>
      <c r="D47" s="10">
        <v>1.3410411863736111</v>
      </c>
      <c r="E47" s="10">
        <v>0.43600965109274159</v>
      </c>
      <c r="F47" s="10">
        <v>0.71051345619485573</v>
      </c>
      <c r="G47" s="10">
        <v>0.60299834029372545</v>
      </c>
      <c r="H47" s="10">
        <v>0.19501936457611979</v>
      </c>
      <c r="I47" s="10">
        <v>3.167268852999674</v>
      </c>
      <c r="J47" s="10">
        <v>0.16783192236803027</v>
      </c>
      <c r="L47" s="19"/>
      <c r="M47" s="19"/>
      <c r="N47" s="19"/>
      <c r="O47" s="19"/>
      <c r="P47" s="19"/>
      <c r="Q47" s="19"/>
      <c r="R47" s="19"/>
    </row>
    <row r="48" spans="1:18" x14ac:dyDescent="0.25">
      <c r="A48" s="23" t="s">
        <v>89</v>
      </c>
      <c r="B48" s="10">
        <v>3.9021748366085234</v>
      </c>
      <c r="C48" s="10">
        <v>0.2011772575540404</v>
      </c>
      <c r="D48" s="10">
        <v>0.53340578801990712</v>
      </c>
      <c r="E48" s="10">
        <v>0.13270028550046872</v>
      </c>
      <c r="F48" s="10">
        <v>0.23217959420667442</v>
      </c>
      <c r="G48" s="10">
        <v>0.30891318820070368</v>
      </c>
      <c r="H48" s="10">
        <v>6.0789977144171878E-2</v>
      </c>
      <c r="I48" s="10">
        <v>3.0877955823440333</v>
      </c>
      <c r="J48" s="10">
        <v>7.9796183905364679E-2</v>
      </c>
      <c r="L48" s="19"/>
      <c r="M48" s="19"/>
      <c r="N48" s="19"/>
      <c r="O48" s="19"/>
      <c r="P48" s="19"/>
      <c r="Q48" s="19"/>
      <c r="R48" s="19"/>
    </row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46D3-301F-44A9-828D-47ECD028B3F5}">
  <sheetPr codeName="Sheet9">
    <tabColor theme="6"/>
  </sheetPr>
  <dimension ref="A1:R68"/>
  <sheetViews>
    <sheetView workbookViewId="0">
      <pane ySplit="4" topLeftCell="A5" activePane="bottomLeft" state="frozen"/>
      <selection activeCell="B4" sqref="B4:B8"/>
      <selection pane="bottomLeft" activeCell="A2" sqref="A2"/>
    </sheetView>
  </sheetViews>
  <sheetFormatPr defaultRowHeight="15" x14ac:dyDescent="0.25"/>
  <cols>
    <col min="1" max="1" width="26.28515625" bestFit="1" customWidth="1"/>
    <col min="2" max="10" width="16.85546875" style="3" customWidth="1"/>
    <col min="12" max="16" width="11.7109375" customWidth="1"/>
  </cols>
  <sheetData>
    <row r="1" spans="1:18" x14ac:dyDescent="0.25">
      <c r="A1" t="s">
        <v>132</v>
      </c>
    </row>
    <row r="3" spans="1:18" s="24" customFormat="1" ht="45" x14ac:dyDescent="0.25">
      <c r="B3" s="25" t="s">
        <v>96</v>
      </c>
      <c r="C3" s="25" t="s">
        <v>97</v>
      </c>
      <c r="D3" s="25" t="s">
        <v>98</v>
      </c>
      <c r="E3" s="25" t="s">
        <v>99</v>
      </c>
      <c r="F3" s="25" t="s">
        <v>101</v>
      </c>
      <c r="G3" s="25" t="s">
        <v>100</v>
      </c>
      <c r="H3" s="25" t="s">
        <v>102</v>
      </c>
      <c r="I3" s="25" t="s">
        <v>112</v>
      </c>
      <c r="J3" s="25" t="s">
        <v>113</v>
      </c>
      <c r="L3" s="26"/>
      <c r="M3" s="26"/>
      <c r="N3" s="26"/>
      <c r="O3" s="26"/>
      <c r="P3" s="26"/>
      <c r="Q3" s="25"/>
    </row>
    <row r="4" spans="1:18" x14ac:dyDescent="0.25">
      <c r="A4" t="s">
        <v>34</v>
      </c>
      <c r="B4" s="10">
        <v>7.8192723083424953</v>
      </c>
      <c r="C4" s="10">
        <v>1.4884559461701869</v>
      </c>
      <c r="D4" s="10">
        <v>4.4625527649750669</v>
      </c>
      <c r="E4" s="10">
        <v>3.0289503298364431</v>
      </c>
      <c r="F4" s="10">
        <v>0.79248440152577415</v>
      </c>
      <c r="G4" s="10">
        <v>1.1152142997268706</v>
      </c>
      <c r="H4" s="10">
        <v>1.0143596790342668</v>
      </c>
      <c r="I4" s="10">
        <v>1.3186881211786963</v>
      </c>
      <c r="J4" s="10">
        <v>0.54957555035093963</v>
      </c>
      <c r="L4" s="19"/>
      <c r="M4" s="19"/>
      <c r="N4" s="19"/>
      <c r="O4" s="19"/>
      <c r="P4" s="19"/>
      <c r="Q4" s="19"/>
      <c r="R4" s="19"/>
    </row>
    <row r="5" spans="1:18" x14ac:dyDescent="0.25">
      <c r="B5" s="6"/>
      <c r="C5" s="6"/>
      <c r="D5" s="6"/>
      <c r="E5" s="6"/>
      <c r="F5" s="6"/>
      <c r="G5" s="6"/>
      <c r="H5" s="6"/>
      <c r="I5" s="6"/>
      <c r="J5" s="6"/>
      <c r="L5" s="19"/>
      <c r="M5" s="19"/>
      <c r="N5" s="19"/>
      <c r="O5" s="19"/>
      <c r="P5" s="19"/>
      <c r="Q5" s="19"/>
      <c r="R5" s="19"/>
    </row>
    <row r="6" spans="1:18" x14ac:dyDescent="0.25">
      <c r="A6" s="8" t="s">
        <v>72</v>
      </c>
      <c r="B6" s="10">
        <v>7.5347046275397034</v>
      </c>
      <c r="C6" s="10">
        <v>1.3096165524422299</v>
      </c>
      <c r="D6" s="10">
        <v>4.3804791489004051</v>
      </c>
      <c r="E6" s="10">
        <v>2.8647263529495737</v>
      </c>
      <c r="F6" s="10">
        <v>0.75127825609409882</v>
      </c>
      <c r="G6" s="10">
        <v>1.0847704618895229</v>
      </c>
      <c r="H6" s="10">
        <v>0.98932063042194673</v>
      </c>
      <c r="I6" s="10">
        <v>1.3296982469086063</v>
      </c>
      <c r="J6" s="10">
        <v>0.51491074084395227</v>
      </c>
      <c r="L6" s="19"/>
      <c r="M6" s="19"/>
      <c r="N6" s="19"/>
      <c r="O6" s="19"/>
      <c r="P6" s="19"/>
      <c r="Q6" s="19"/>
      <c r="R6" s="19"/>
    </row>
    <row r="7" spans="1:18" x14ac:dyDescent="0.25">
      <c r="A7" s="4">
        <v>2</v>
      </c>
      <c r="B7" s="10">
        <v>6.5976795035676536</v>
      </c>
      <c r="C7" s="10">
        <v>1.1920822410345768</v>
      </c>
      <c r="D7" s="10">
        <v>3.6272881741114729</v>
      </c>
      <c r="E7" s="10">
        <v>2.3912279798209743</v>
      </c>
      <c r="F7" s="10">
        <v>0.65868333899453058</v>
      </c>
      <c r="G7" s="10">
        <v>0.91344900116840833</v>
      </c>
      <c r="H7" s="10">
        <v>0.85601008760298158</v>
      </c>
      <c r="I7" s="10">
        <v>1.3121816525683501</v>
      </c>
      <c r="J7" s="10">
        <v>0.46612748138752841</v>
      </c>
      <c r="L7" s="19"/>
      <c r="M7" s="19"/>
      <c r="N7" s="19"/>
      <c r="O7" s="19"/>
      <c r="P7" s="19"/>
      <c r="Q7" s="19"/>
      <c r="R7" s="19"/>
    </row>
    <row r="8" spans="1:18" x14ac:dyDescent="0.25">
      <c r="A8" s="4">
        <v>3</v>
      </c>
      <c r="B8" s="10">
        <v>7.1915300764616701</v>
      </c>
      <c r="C8" s="10">
        <v>1.4654778907906187</v>
      </c>
      <c r="D8" s="10">
        <v>3.9044110092199538</v>
      </c>
      <c r="E8" s="10">
        <v>2.6578175761399772</v>
      </c>
      <c r="F8" s="10">
        <v>0.71749961244962768</v>
      </c>
      <c r="G8" s="10">
        <v>1.0015043100680756</v>
      </c>
      <c r="H8" s="10">
        <v>0.99306739982052661</v>
      </c>
      <c r="I8" s="10">
        <v>1.3087396515044167</v>
      </c>
      <c r="J8" s="10">
        <v>0.5129016081343063</v>
      </c>
      <c r="L8" s="19"/>
      <c r="M8" s="19"/>
      <c r="N8" s="19"/>
      <c r="O8" s="19"/>
      <c r="P8" s="19"/>
      <c r="Q8" s="19"/>
      <c r="R8" s="19"/>
    </row>
    <row r="9" spans="1:18" x14ac:dyDescent="0.25">
      <c r="A9" s="4">
        <v>4</v>
      </c>
      <c r="B9" s="10">
        <v>8.2318968353766664</v>
      </c>
      <c r="C9" s="10">
        <v>1.7217626703699653</v>
      </c>
      <c r="D9" s="10">
        <v>4.5778997961154753</v>
      </c>
      <c r="E9" s="10">
        <v>3.2260591490739445</v>
      </c>
      <c r="F9" s="10">
        <v>0.83941922286043613</v>
      </c>
      <c r="G9" s="10">
        <v>1.1525941891127265</v>
      </c>
      <c r="H9" s="10">
        <v>1.0815899010680663</v>
      </c>
      <c r="I9" s="10">
        <v>1.3425850401037145</v>
      </c>
      <c r="J9" s="10">
        <v>0.58964939994767152</v>
      </c>
      <c r="L9" s="19"/>
      <c r="M9" s="19"/>
      <c r="N9" s="19"/>
      <c r="O9" s="19"/>
      <c r="P9" s="19"/>
      <c r="Q9" s="19"/>
      <c r="R9" s="19"/>
    </row>
    <row r="10" spans="1:18" x14ac:dyDescent="0.25">
      <c r="A10" s="8" t="s">
        <v>73</v>
      </c>
      <c r="B10" s="10">
        <v>9.6690064661964517</v>
      </c>
      <c r="C10" s="10">
        <v>1.8255218600678711</v>
      </c>
      <c r="D10" s="10">
        <v>5.8638636598365776</v>
      </c>
      <c r="E10" s="10">
        <v>4.0811032218932493</v>
      </c>
      <c r="F10" s="10">
        <v>1.0143758451156482</v>
      </c>
      <c r="G10" s="10">
        <v>1.4360423180264508</v>
      </c>
      <c r="H10" s="10">
        <v>1.1578641418125082</v>
      </c>
      <c r="I10" s="10">
        <v>1.3001838496354179</v>
      </c>
      <c r="J10" s="10">
        <v>0.67943720717237033</v>
      </c>
      <c r="L10" s="19"/>
      <c r="M10" s="19"/>
      <c r="N10" s="19"/>
      <c r="O10" s="19"/>
      <c r="P10" s="19"/>
      <c r="Q10" s="19"/>
      <c r="R10" s="19"/>
    </row>
    <row r="11" spans="1:18" x14ac:dyDescent="0.25">
      <c r="B11" s="6"/>
      <c r="C11" s="6"/>
      <c r="D11" s="6"/>
      <c r="E11" s="6"/>
      <c r="F11" s="6"/>
      <c r="G11" s="6"/>
      <c r="H11" s="6"/>
      <c r="I11" s="6"/>
      <c r="J11" s="6"/>
      <c r="L11" s="19"/>
      <c r="M11" s="19"/>
      <c r="N11" s="19"/>
      <c r="O11" s="19"/>
      <c r="P11" s="19"/>
      <c r="Q11" s="19"/>
      <c r="R11" s="19"/>
    </row>
    <row r="12" spans="1:18" x14ac:dyDescent="0.25">
      <c r="A12" t="s">
        <v>2</v>
      </c>
      <c r="B12" s="10">
        <v>7.7484428507580896</v>
      </c>
      <c r="C12" s="10">
        <v>1.4119175382063662</v>
      </c>
      <c r="D12" s="10">
        <v>4.4653056088555205</v>
      </c>
      <c r="E12" s="10">
        <v>3.0298816723470665</v>
      </c>
      <c r="F12" s="10">
        <v>0.80213547591795054</v>
      </c>
      <c r="G12" s="10">
        <v>1.0560756516592986</v>
      </c>
      <c r="H12" s="10">
        <v>0.98913034609785722</v>
      </c>
      <c r="I12" s="10">
        <v>1.3213226678268035</v>
      </c>
      <c r="J12" s="10">
        <v>0.54989712964260151</v>
      </c>
      <c r="L12" s="19"/>
      <c r="M12" s="19"/>
      <c r="N12" s="19"/>
      <c r="O12" s="19"/>
      <c r="P12" s="19"/>
      <c r="Q12" s="19"/>
      <c r="R12" s="19"/>
    </row>
    <row r="13" spans="1:18" x14ac:dyDescent="0.25">
      <c r="A13" s="1" t="s">
        <v>3</v>
      </c>
      <c r="B13" s="10">
        <v>7.5020141177547686</v>
      </c>
      <c r="C13" s="10">
        <v>1.347992894784207</v>
      </c>
      <c r="D13" s="10">
        <v>4.3034348165222589</v>
      </c>
      <c r="E13" s="10">
        <v>2.9148144669359608</v>
      </c>
      <c r="F13" s="10">
        <v>0.77628140950678226</v>
      </c>
      <c r="G13" s="10">
        <v>1.0075998323819739</v>
      </c>
      <c r="H13" s="10">
        <v>0.95273200054213936</v>
      </c>
      <c r="I13" s="10">
        <v>1.3195463120703368</v>
      </c>
      <c r="J13" s="10">
        <v>0.53104017831562311</v>
      </c>
      <c r="L13" s="19"/>
      <c r="M13" s="19"/>
      <c r="N13" s="19"/>
      <c r="O13" s="19"/>
      <c r="P13" s="19"/>
      <c r="Q13" s="19"/>
      <c r="R13" s="19"/>
    </row>
    <row r="14" spans="1:18" x14ac:dyDescent="0.25">
      <c r="A14" s="1" t="s">
        <v>4</v>
      </c>
      <c r="B14" s="10">
        <v>7.3642457540627255</v>
      </c>
      <c r="C14" s="10">
        <v>1.3145075948658609</v>
      </c>
      <c r="D14" s="10">
        <v>4.2098773006312227</v>
      </c>
      <c r="E14" s="10">
        <v>2.8513101682205417</v>
      </c>
      <c r="F14" s="10">
        <v>0.76192317959580991</v>
      </c>
      <c r="G14" s="10">
        <v>0.98013377178951178</v>
      </c>
      <c r="H14" s="10">
        <v>0.931017773713948</v>
      </c>
      <c r="I14" s="10">
        <v>1.3164020976421054</v>
      </c>
      <c r="J14" s="10">
        <v>0.52345883248520342</v>
      </c>
      <c r="L14" s="19"/>
      <c r="M14" s="19"/>
      <c r="N14" s="19"/>
      <c r="O14" s="19"/>
      <c r="P14" s="19"/>
      <c r="Q14" s="19"/>
      <c r="R14" s="19"/>
    </row>
    <row r="15" spans="1:18" x14ac:dyDescent="0.25">
      <c r="A15" s="1" t="s">
        <v>5</v>
      </c>
      <c r="B15" s="10">
        <v>8.4451728122985035</v>
      </c>
      <c r="C15" s="10">
        <v>1.6941041561926378</v>
      </c>
      <c r="D15" s="10">
        <v>4.827906649422947</v>
      </c>
      <c r="E15" s="10">
        <v>3.2857878859475993</v>
      </c>
      <c r="F15" s="10">
        <v>0.83472607506359275</v>
      </c>
      <c r="G15" s="10">
        <v>1.3140956857486761</v>
      </c>
      <c r="H15" s="10">
        <v>1.0874011632174112</v>
      </c>
      <c r="I15" s="10">
        <v>1.3248299990936119</v>
      </c>
      <c r="J15" s="10">
        <v>0.59833207526809717</v>
      </c>
      <c r="L15" s="19"/>
      <c r="M15" s="19"/>
      <c r="N15" s="19"/>
      <c r="O15" s="19"/>
      <c r="P15" s="19"/>
      <c r="Q15" s="19"/>
      <c r="R15" s="19"/>
    </row>
    <row r="16" spans="1:18" x14ac:dyDescent="0.25">
      <c r="A16" t="s">
        <v>6</v>
      </c>
      <c r="B16" s="10">
        <v>9.7914850692766588</v>
      </c>
      <c r="C16" s="10">
        <v>2.15033331806268</v>
      </c>
      <c r="D16" s="10">
        <v>5.6285814510869043</v>
      </c>
      <c r="E16" s="10">
        <v>3.8646137845989532</v>
      </c>
      <c r="F16" s="10">
        <v>0.94389946863674701</v>
      </c>
      <c r="G16" s="10">
        <v>1.6890834592949642</v>
      </c>
      <c r="H16" s="10">
        <v>1.2813180600637617</v>
      </c>
      <c r="I16" s="10">
        <v>1.3361554192791649</v>
      </c>
      <c r="J16" s="10">
        <v>0.67641496455884587</v>
      </c>
      <c r="L16" s="19"/>
      <c r="M16" s="19"/>
      <c r="N16" s="19"/>
      <c r="O16" s="19"/>
      <c r="P16" s="19"/>
      <c r="Q16" s="19"/>
      <c r="R16" s="19"/>
    </row>
    <row r="17" spans="1:18" x14ac:dyDescent="0.25">
      <c r="A17" t="s">
        <v>7</v>
      </c>
      <c r="B17" s="10">
        <v>9.309991895542769</v>
      </c>
      <c r="C17" s="10">
        <v>1.9256946816740268</v>
      </c>
      <c r="D17" s="10">
        <v>5.4073235702568399</v>
      </c>
      <c r="E17" s="10">
        <v>3.6982924390983234</v>
      </c>
      <c r="F17" s="10">
        <v>0.9231497624495093</v>
      </c>
      <c r="G17" s="10">
        <v>1.4850322209332272</v>
      </c>
      <c r="H17" s="10">
        <v>1.2265438309708172</v>
      </c>
      <c r="I17" s="10">
        <v>1.3280308718430014</v>
      </c>
      <c r="J17" s="10">
        <v>0.64894285847385813</v>
      </c>
      <c r="L17" s="19"/>
      <c r="M17" s="19"/>
      <c r="N17" s="19"/>
      <c r="O17" s="19"/>
      <c r="P17" s="19"/>
      <c r="Q17" s="19"/>
      <c r="R17" s="19"/>
    </row>
    <row r="18" spans="1:18" x14ac:dyDescent="0.25">
      <c r="A18" t="s">
        <v>8</v>
      </c>
      <c r="B18" s="10">
        <v>8.7428533932980095</v>
      </c>
      <c r="C18" s="10">
        <v>1.7286214176503309</v>
      </c>
      <c r="D18" s="10">
        <v>5.075411008119338</v>
      </c>
      <c r="E18" s="10">
        <v>3.4550140956480364</v>
      </c>
      <c r="F18" s="10">
        <v>0.87970285741132359</v>
      </c>
      <c r="G18" s="10">
        <v>1.3159112021045454</v>
      </c>
      <c r="H18" s="10">
        <v>1.1534042704780643</v>
      </c>
      <c r="I18" s="10">
        <v>1.3273639565755404</v>
      </c>
      <c r="J18" s="10">
        <v>0.61145710343950199</v>
      </c>
      <c r="L18" s="19"/>
      <c r="M18" s="19"/>
      <c r="N18" s="19"/>
      <c r="O18" s="19"/>
      <c r="P18" s="19"/>
      <c r="Q18" s="19"/>
      <c r="R18" s="19"/>
    </row>
    <row r="19" spans="1:18" x14ac:dyDescent="0.25">
      <c r="A19" t="s">
        <v>9</v>
      </c>
      <c r="B19" s="10">
        <v>8.2861273513388376</v>
      </c>
      <c r="C19" s="10">
        <v>1.5844859533862568</v>
      </c>
      <c r="D19" s="10">
        <v>4.7973797916712817</v>
      </c>
      <c r="E19" s="10">
        <v>3.2545346370695616</v>
      </c>
      <c r="F19" s="10">
        <v>0.84159082965733822</v>
      </c>
      <c r="G19" s="10">
        <v>1.1955354789894783</v>
      </c>
      <c r="H19" s="10">
        <v>1.0902047979117899</v>
      </c>
      <c r="I19" s="10">
        <v>1.3251241612977982</v>
      </c>
      <c r="J19" s="10">
        <v>0.57913753934463541</v>
      </c>
      <c r="L19" s="19"/>
      <c r="M19" s="19"/>
      <c r="N19" s="19"/>
      <c r="O19" s="19"/>
      <c r="P19" s="19"/>
      <c r="Q19" s="19"/>
      <c r="R19" s="19"/>
    </row>
    <row r="20" spans="1:18" x14ac:dyDescent="0.25">
      <c r="A20" t="s">
        <v>10</v>
      </c>
      <c r="B20" s="10">
        <v>7.7787019545626954</v>
      </c>
      <c r="C20" s="10">
        <v>1.4457410613390229</v>
      </c>
      <c r="D20" s="10">
        <v>4.4658365119548087</v>
      </c>
      <c r="E20" s="10">
        <v>3.0221496049622574</v>
      </c>
      <c r="F20" s="10">
        <v>0.79591804739426109</v>
      </c>
      <c r="G20" s="10">
        <v>1.0823239976447885</v>
      </c>
      <c r="H20" s="10">
        <v>1.0111859212642604</v>
      </c>
      <c r="I20" s="10">
        <v>1.3201103295529784</v>
      </c>
      <c r="J20" s="10">
        <v>0.54701413031068513</v>
      </c>
      <c r="L20" s="19"/>
      <c r="M20" s="19"/>
      <c r="N20" s="19"/>
      <c r="O20" s="19"/>
      <c r="P20" s="19"/>
      <c r="Q20" s="19"/>
      <c r="R20" s="19"/>
    </row>
    <row r="21" spans="1:18" x14ac:dyDescent="0.25">
      <c r="A21" t="s">
        <v>11</v>
      </c>
      <c r="B21" s="10">
        <v>7.3536568922468302</v>
      </c>
      <c r="C21" s="10">
        <v>1.3504526051124368</v>
      </c>
      <c r="D21" s="10">
        <v>4.1711975610327574</v>
      </c>
      <c r="E21" s="10">
        <v>2.8253147577546365</v>
      </c>
      <c r="F21" s="10">
        <v>0.75539624597541155</v>
      </c>
      <c r="G21" s="10">
        <v>0.99617310195387365</v>
      </c>
      <c r="H21" s="10">
        <v>0.94476605895881349</v>
      </c>
      <c r="I21" s="10">
        <v>1.3119999447152724</v>
      </c>
      <c r="J21" s="10">
        <v>0.52000684755186322</v>
      </c>
      <c r="L21" s="19"/>
      <c r="M21" s="19"/>
      <c r="N21" s="19"/>
      <c r="O21" s="19"/>
      <c r="P21" s="19"/>
      <c r="Q21" s="19"/>
      <c r="R21" s="19"/>
    </row>
    <row r="22" spans="1:18" x14ac:dyDescent="0.25">
      <c r="A22" t="s">
        <v>12</v>
      </c>
      <c r="B22" s="10">
        <v>7.1681108752861151</v>
      </c>
      <c r="C22" s="10">
        <v>1.3119288250706018</v>
      </c>
      <c r="D22" s="10">
        <v>4.0434795507949515</v>
      </c>
      <c r="E22" s="10">
        <v>2.73692479548414</v>
      </c>
      <c r="F22" s="10">
        <v>0.7338518952426577</v>
      </c>
      <c r="G22" s="10">
        <v>0.96222993247521249</v>
      </c>
      <c r="H22" s="10">
        <v>0.92240175042796702</v>
      </c>
      <c r="I22" s="10">
        <v>1.3096092788060518</v>
      </c>
      <c r="J22" s="10">
        <v>0.50309328366707973</v>
      </c>
      <c r="L22" s="19"/>
      <c r="M22" s="19"/>
      <c r="N22" s="19"/>
      <c r="O22" s="19"/>
      <c r="P22" s="19"/>
      <c r="Q22" s="19"/>
      <c r="R22" s="19"/>
    </row>
    <row r="23" spans="1:18" x14ac:dyDescent="0.25">
      <c r="A23" t="s">
        <v>13</v>
      </c>
      <c r="B23" s="10">
        <v>6.8716802758633424</v>
      </c>
      <c r="C23" s="10">
        <v>1.2631079088074171</v>
      </c>
      <c r="D23" s="10">
        <v>3.8111295157132812</v>
      </c>
      <c r="E23" s="10">
        <v>2.5723659687615048</v>
      </c>
      <c r="F23" s="10">
        <v>0.69746540122020539</v>
      </c>
      <c r="G23" s="10">
        <v>0.9071660433101062</v>
      </c>
      <c r="H23" s="10">
        <v>0.89724000877733734</v>
      </c>
      <c r="I23" s="10">
        <v>1.3117037043872399</v>
      </c>
      <c r="J23" s="10">
        <v>0.48573920269060245</v>
      </c>
      <c r="L23" s="19"/>
      <c r="M23" s="19"/>
      <c r="N23" s="19"/>
      <c r="O23" s="19"/>
      <c r="P23" s="19"/>
      <c r="Q23" s="19"/>
      <c r="R23" s="19"/>
    </row>
    <row r="24" spans="1:18" x14ac:dyDescent="0.25">
      <c r="A24" t="s">
        <v>14</v>
      </c>
      <c r="B24" s="10">
        <v>7.0157608028510134</v>
      </c>
      <c r="C24" s="10">
        <v>1.3211042326981643</v>
      </c>
      <c r="D24" s="10">
        <v>3.8917055667023241</v>
      </c>
      <c r="E24" s="10">
        <v>2.6359296666975873</v>
      </c>
      <c r="F24" s="10">
        <v>0.70136976506577786</v>
      </c>
      <c r="G24" s="10">
        <v>0.9436928925810607</v>
      </c>
      <c r="H24" s="10">
        <v>0.93181747222395128</v>
      </c>
      <c r="I24" s="10">
        <v>1.3130654290094503</v>
      </c>
      <c r="J24" s="10">
        <v>0.48988563166696319</v>
      </c>
      <c r="L24" s="19"/>
      <c r="M24" s="19"/>
      <c r="N24" s="19"/>
      <c r="O24" s="19"/>
      <c r="P24" s="19"/>
      <c r="Q24" s="19"/>
      <c r="R24" s="19"/>
    </row>
    <row r="25" spans="1:18" x14ac:dyDescent="0.25">
      <c r="B25" s="6"/>
      <c r="C25" s="6"/>
      <c r="D25" s="6"/>
      <c r="E25" s="6"/>
      <c r="F25" s="6"/>
      <c r="G25" s="6"/>
      <c r="H25" s="6"/>
      <c r="I25" s="6"/>
      <c r="J25" s="6"/>
      <c r="L25" s="19"/>
      <c r="M25" s="19"/>
      <c r="N25" s="19"/>
      <c r="O25" s="19"/>
      <c r="P25" s="19"/>
      <c r="Q25" s="19"/>
      <c r="R25" s="19"/>
    </row>
    <row r="26" spans="1:18" x14ac:dyDescent="0.25">
      <c r="A26" t="s">
        <v>22</v>
      </c>
      <c r="B26" s="10">
        <v>7.5438158062254779</v>
      </c>
      <c r="C26" s="10">
        <v>1.4194489246453506</v>
      </c>
      <c r="D26" s="10">
        <v>4.273964789094288</v>
      </c>
      <c r="E26" s="10">
        <v>2.8931801173437699</v>
      </c>
      <c r="F26" s="10">
        <v>0.76748624939160293</v>
      </c>
      <c r="G26" s="10">
        <v>1.0500604288520374</v>
      </c>
      <c r="H26" s="10">
        <v>0.98268691693391108</v>
      </c>
      <c r="I26" s="10">
        <v>1.3168276208262779</v>
      </c>
      <c r="J26" s="10">
        <v>0.53357453802938226</v>
      </c>
      <c r="L26" s="19"/>
      <c r="M26" s="19"/>
      <c r="N26" s="19"/>
      <c r="O26" s="19"/>
      <c r="P26" s="19"/>
      <c r="Q26" s="19"/>
      <c r="R26" s="19"/>
    </row>
    <row r="27" spans="1:18" x14ac:dyDescent="0.25">
      <c r="A27" t="s">
        <v>23</v>
      </c>
      <c r="B27" s="10">
        <v>11.403655904033482</v>
      </c>
      <c r="C27" s="10">
        <v>2.3863158010927612</v>
      </c>
      <c r="D27" s="10">
        <v>6.9167706133258582</v>
      </c>
      <c r="E27" s="10">
        <v>4.7956446586586257</v>
      </c>
      <c r="F27" s="10">
        <v>1.1177128163046255</v>
      </c>
      <c r="G27" s="10">
        <v>1.9630282018229792</v>
      </c>
      <c r="H27" s="10">
        <v>1.4267007391096875</v>
      </c>
      <c r="I27" s="10">
        <v>1.3429503053118328</v>
      </c>
      <c r="J27" s="10">
        <v>0.75761936265288576</v>
      </c>
      <c r="L27" s="19"/>
      <c r="M27" s="19"/>
      <c r="N27" s="19"/>
      <c r="O27" s="19"/>
      <c r="P27" s="19"/>
      <c r="Q27" s="19"/>
      <c r="R27" s="19"/>
    </row>
    <row r="28" spans="1:18" x14ac:dyDescent="0.25">
      <c r="B28" s="6"/>
      <c r="C28" s="6"/>
      <c r="D28" s="6"/>
      <c r="E28" s="6"/>
      <c r="F28" s="6"/>
      <c r="G28" s="6"/>
      <c r="H28" s="6"/>
      <c r="I28" s="6"/>
      <c r="J28" s="6"/>
      <c r="L28" s="19"/>
      <c r="M28" s="19"/>
      <c r="N28" s="19"/>
      <c r="O28" s="19"/>
      <c r="P28" s="19"/>
      <c r="Q28" s="19"/>
      <c r="R28" s="19"/>
    </row>
    <row r="29" spans="1:18" x14ac:dyDescent="0.25">
      <c r="A29" t="s">
        <v>30</v>
      </c>
      <c r="B29" s="10">
        <v>7.7343154552749445</v>
      </c>
      <c r="C29" s="10">
        <v>1.4755097036816962</v>
      </c>
      <c r="D29" s="10">
        <v>4.3949562894826064</v>
      </c>
      <c r="E29" s="10">
        <v>2.9953340164514946</v>
      </c>
      <c r="F29" s="10">
        <v>0.78672978978218544</v>
      </c>
      <c r="G29" s="10">
        <v>1.0849397403734473</v>
      </c>
      <c r="H29" s="10">
        <v>1.0034624456406458</v>
      </c>
      <c r="I29" s="10">
        <v>1.3158797696356725</v>
      </c>
      <c r="J29" s="10">
        <v>0.54796976068969794</v>
      </c>
      <c r="L29" s="19"/>
      <c r="M29" s="19"/>
      <c r="N29" s="19"/>
      <c r="O29" s="19"/>
      <c r="P29" s="19"/>
      <c r="Q29" s="19"/>
      <c r="R29" s="19"/>
    </row>
    <row r="30" spans="1:18" x14ac:dyDescent="0.25">
      <c r="B30" s="6"/>
      <c r="C30" s="6"/>
      <c r="D30" s="6"/>
      <c r="E30" s="6"/>
      <c r="F30" s="6"/>
      <c r="G30" s="6"/>
      <c r="H30" s="6"/>
      <c r="I30" s="6"/>
      <c r="J30" s="6"/>
      <c r="L30" s="19"/>
      <c r="M30" s="19"/>
      <c r="N30" s="19"/>
      <c r="O30" s="19"/>
      <c r="P30" s="19"/>
      <c r="Q30" s="19"/>
      <c r="R30" s="19"/>
    </row>
    <row r="31" spans="1:18" x14ac:dyDescent="0.25">
      <c r="A31" t="s">
        <v>31</v>
      </c>
      <c r="B31" s="10">
        <v>9.6881321704964485</v>
      </c>
      <c r="C31" s="10">
        <v>2.2111088526184735</v>
      </c>
      <c r="D31" s="10">
        <v>5.4949607952038324</v>
      </c>
      <c r="E31" s="10">
        <v>3.7352119090910674</v>
      </c>
      <c r="F31" s="10">
        <v>0.91223843371819169</v>
      </c>
      <c r="G31" s="10">
        <v>1.6497793551269551</v>
      </c>
      <c r="H31" s="10">
        <v>1.4088399496321977</v>
      </c>
      <c r="I31" s="10">
        <v>1.3459064992860046</v>
      </c>
      <c r="J31" s="10">
        <v>0.63615610479338003</v>
      </c>
      <c r="L31" s="19"/>
      <c r="M31" s="19"/>
      <c r="N31" s="19"/>
      <c r="O31" s="19"/>
      <c r="P31" s="19"/>
      <c r="Q31" s="19"/>
      <c r="R31" s="19"/>
    </row>
    <row r="32" spans="1:18" x14ac:dyDescent="0.25">
      <c r="A32" t="s">
        <v>32</v>
      </c>
      <c r="B32" s="10">
        <v>8.6134850335890398</v>
      </c>
      <c r="C32" s="10">
        <v>1.7194005497814777</v>
      </c>
      <c r="D32" s="10">
        <v>4.9761731398534517</v>
      </c>
      <c r="E32" s="10">
        <v>3.4161036056497927</v>
      </c>
      <c r="F32" s="10">
        <v>0.88169275291814297</v>
      </c>
      <c r="G32" s="10">
        <v>1.2494716902093022</v>
      </c>
      <c r="H32" s="10">
        <v>1.1483056416246684</v>
      </c>
      <c r="I32" s="10">
        <v>1.3081279059770452</v>
      </c>
      <c r="J32" s="10">
        <v>0.60978352619625953</v>
      </c>
      <c r="L32" s="19"/>
      <c r="M32" s="19"/>
      <c r="N32" s="19"/>
      <c r="O32" s="19"/>
      <c r="P32" s="19"/>
      <c r="Q32" s="19"/>
      <c r="R32" s="19"/>
    </row>
    <row r="33" spans="1:18" x14ac:dyDescent="0.25">
      <c r="A33" t="s">
        <v>33</v>
      </c>
      <c r="B33" s="10">
        <v>7.3149431839224572</v>
      </c>
      <c r="C33" s="10">
        <v>1.3385041981895989</v>
      </c>
      <c r="D33" s="10">
        <v>4.1464437210965812</v>
      </c>
      <c r="E33" s="10">
        <v>2.7964786725611885</v>
      </c>
      <c r="F33" s="10">
        <v>0.7465663382627562</v>
      </c>
      <c r="G33" s="10">
        <v>0.9937052497513601</v>
      </c>
      <c r="H33" s="10">
        <v>0.94819765615219243</v>
      </c>
      <c r="I33" s="10">
        <v>1.3147076263432909</v>
      </c>
      <c r="J33" s="10">
        <v>0.51528770834457105</v>
      </c>
      <c r="L33" s="19"/>
      <c r="M33" s="19"/>
      <c r="N33" s="19"/>
      <c r="O33" s="19"/>
      <c r="P33" s="19"/>
      <c r="Q33" s="19"/>
      <c r="R33" s="19"/>
    </row>
    <row r="34" spans="1:18" x14ac:dyDescent="0.25">
      <c r="B34" s="6"/>
      <c r="C34" s="6"/>
      <c r="D34" s="6"/>
      <c r="E34" s="6"/>
      <c r="F34" s="6"/>
      <c r="G34" s="6"/>
      <c r="H34" s="6"/>
      <c r="I34" s="6"/>
      <c r="J34" s="6"/>
      <c r="L34" s="19"/>
      <c r="M34" s="19"/>
      <c r="N34" s="19"/>
      <c r="O34" s="19"/>
      <c r="P34" s="19"/>
      <c r="Q34" s="19"/>
      <c r="R34" s="19"/>
    </row>
    <row r="35" spans="1:18" x14ac:dyDescent="0.25">
      <c r="A35" s="3" t="s">
        <v>80</v>
      </c>
      <c r="B35" s="10">
        <v>3.5692307184438823</v>
      </c>
      <c r="C35" s="10">
        <v>0.2924723244925625</v>
      </c>
      <c r="D35" s="10">
        <v>1.6294703393404708</v>
      </c>
      <c r="E35" s="10">
        <v>0.88257092912941493</v>
      </c>
      <c r="F35" s="10">
        <v>0.40615468248953923</v>
      </c>
      <c r="G35" s="10">
        <v>0.26606187288300864</v>
      </c>
      <c r="H35" s="10">
        <v>0.36715518353560628</v>
      </c>
      <c r="I35" s="10">
        <v>1.3436923599205763</v>
      </c>
      <c r="J35" s="10">
        <v>0.30359569350963567</v>
      </c>
      <c r="L35" s="19"/>
      <c r="M35" s="19"/>
      <c r="N35" s="19"/>
      <c r="O35" s="19"/>
      <c r="P35" s="19"/>
      <c r="Q35" s="19"/>
      <c r="R35" s="19"/>
    </row>
    <row r="36" spans="1:18" x14ac:dyDescent="0.25">
      <c r="A36" s="3" t="s">
        <v>81</v>
      </c>
      <c r="B36" s="10">
        <v>4.5120241786658326</v>
      </c>
      <c r="C36" s="10">
        <v>0.77417903173689839</v>
      </c>
      <c r="D36" s="10">
        <v>2.031668187772159</v>
      </c>
      <c r="E36" s="10">
        <v>1.3478269734213684</v>
      </c>
      <c r="F36" s="10">
        <v>0.48535503807160618</v>
      </c>
      <c r="G36" s="10">
        <v>0.45674332144469593</v>
      </c>
      <c r="H36" s="10">
        <v>0.51592188430827934</v>
      </c>
      <c r="I36" s="10">
        <v>1.3675674319452185</v>
      </c>
      <c r="J36" s="10">
        <v>0.33860960379858868</v>
      </c>
      <c r="L36" s="19"/>
      <c r="M36" s="19"/>
      <c r="N36" s="19"/>
      <c r="O36" s="19"/>
      <c r="P36" s="19"/>
      <c r="Q36" s="19"/>
      <c r="R36" s="19"/>
    </row>
    <row r="37" spans="1:18" x14ac:dyDescent="0.25">
      <c r="A37" s="3" t="s">
        <v>82</v>
      </c>
      <c r="B37" s="10">
        <v>11.992545645824066</v>
      </c>
      <c r="C37" s="10">
        <v>2.3639462050141367</v>
      </c>
      <c r="D37" s="10">
        <v>7.5281655963469198</v>
      </c>
      <c r="E37" s="10">
        <v>5.1452109873011871</v>
      </c>
      <c r="F37" s="10">
        <v>1.1820511424683271</v>
      </c>
      <c r="G37" s="10">
        <v>2.034944730746421</v>
      </c>
      <c r="H37" s="10">
        <v>1.529904937432857</v>
      </c>
      <c r="I37" s="10">
        <v>1.3540592326935263</v>
      </c>
      <c r="J37" s="10">
        <v>0.74637478908112864</v>
      </c>
      <c r="L37" s="19"/>
      <c r="M37" s="19"/>
      <c r="N37" s="19"/>
      <c r="O37" s="19"/>
      <c r="P37" s="19"/>
      <c r="Q37" s="19"/>
      <c r="R37" s="19"/>
    </row>
    <row r="38" spans="1:18" x14ac:dyDescent="0.25">
      <c r="A38" s="3" t="s">
        <v>83</v>
      </c>
      <c r="B38" s="10">
        <v>6.8867469975825406</v>
      </c>
      <c r="C38" s="10">
        <v>1.3759928105677148</v>
      </c>
      <c r="D38" s="10">
        <v>3.597298424709535</v>
      </c>
      <c r="E38" s="10">
        <v>2.5355388433135948</v>
      </c>
      <c r="F38" s="10">
        <v>0.72194783582836486</v>
      </c>
      <c r="G38" s="10">
        <v>0.79877355480249013</v>
      </c>
      <c r="H38" s="10">
        <v>0.91703100104825042</v>
      </c>
      <c r="I38" s="10">
        <v>1.3311759447781646</v>
      </c>
      <c r="J38" s="10">
        <v>0.58227981291374575</v>
      </c>
      <c r="L38" s="19"/>
      <c r="M38" s="19"/>
      <c r="N38" s="19"/>
      <c r="O38" s="19"/>
      <c r="P38" s="19"/>
      <c r="Q38" s="19"/>
      <c r="R38" s="19"/>
    </row>
    <row r="39" spans="1:18" x14ac:dyDescent="0.25">
      <c r="A39" s="3" t="s">
        <v>84</v>
      </c>
      <c r="B39" s="10">
        <v>1.5597131135906332</v>
      </c>
      <c r="C39" s="10">
        <v>0.14173206433204122</v>
      </c>
      <c r="D39" s="10">
        <v>0.37200636660888131</v>
      </c>
      <c r="E39" s="10">
        <v>0.12269367617164745</v>
      </c>
      <c r="F39" s="10">
        <v>0.11819597462101793</v>
      </c>
      <c r="G39" s="10">
        <v>6.5760689356777702E-2</v>
      </c>
      <c r="H39" s="10">
        <v>0.20708809108012188</v>
      </c>
      <c r="I39" s="10">
        <v>1.0065737998760471</v>
      </c>
      <c r="J39" s="10">
        <v>3.9400899305910612E-2</v>
      </c>
      <c r="L39" s="19"/>
      <c r="M39" s="19"/>
      <c r="N39" s="19"/>
      <c r="O39" s="19"/>
      <c r="P39" s="19"/>
      <c r="Q39" s="19"/>
      <c r="R39" s="19"/>
    </row>
    <row r="40" spans="1:18" x14ac:dyDescent="0.25">
      <c r="A40" s="3" t="s">
        <v>85</v>
      </c>
      <c r="B40" s="10">
        <v>3.4974377816759876</v>
      </c>
      <c r="C40" s="10">
        <v>1.0597208277815122</v>
      </c>
      <c r="D40" s="10">
        <v>1.2237687257350809</v>
      </c>
      <c r="E40" s="10">
        <v>0.51989169917186429</v>
      </c>
      <c r="F40" s="10">
        <v>0.30876327951373994</v>
      </c>
      <c r="G40" s="10">
        <v>0.27457621985933345</v>
      </c>
      <c r="H40" s="10">
        <v>1.1802583557361979</v>
      </c>
      <c r="I40" s="10">
        <v>1.0214394226560604</v>
      </c>
      <c r="J40" s="10">
        <v>0.19250888521227946</v>
      </c>
      <c r="L40" s="19"/>
      <c r="M40" s="19"/>
      <c r="N40" s="19"/>
      <c r="O40" s="19"/>
      <c r="P40" s="19"/>
      <c r="Q40" s="19"/>
      <c r="R40" s="19"/>
    </row>
    <row r="41" spans="1:18" x14ac:dyDescent="0.25">
      <c r="A41" s="3"/>
      <c r="B41" s="9"/>
      <c r="C41" s="9"/>
      <c r="D41" s="9"/>
      <c r="E41" s="9"/>
      <c r="F41" s="9"/>
      <c r="G41" s="9"/>
      <c r="H41" s="9"/>
      <c r="I41" s="9"/>
      <c r="J41" s="9"/>
      <c r="L41" s="19"/>
      <c r="M41" s="19"/>
      <c r="N41" s="19"/>
      <c r="O41" s="19"/>
      <c r="P41" s="19"/>
      <c r="Q41" s="19"/>
      <c r="R41" s="19"/>
    </row>
    <row r="42" spans="1:18" x14ac:dyDescent="0.25">
      <c r="A42" s="23" t="s">
        <v>82</v>
      </c>
      <c r="B42" s="9">
        <f>B37</f>
        <v>11.992545645824066</v>
      </c>
      <c r="C42" s="9">
        <f t="shared" ref="C42:J42" si="0">C37</f>
        <v>2.3639462050141367</v>
      </c>
      <c r="D42" s="9">
        <f t="shared" si="0"/>
        <v>7.5281655963469198</v>
      </c>
      <c r="E42" s="9">
        <f t="shared" si="0"/>
        <v>5.1452109873011871</v>
      </c>
      <c r="F42" s="9">
        <f t="shared" si="0"/>
        <v>1.1820511424683271</v>
      </c>
      <c r="G42" s="9">
        <f t="shared" si="0"/>
        <v>2.034944730746421</v>
      </c>
      <c r="H42" s="9">
        <f t="shared" si="0"/>
        <v>1.529904937432857</v>
      </c>
      <c r="I42" s="9">
        <f t="shared" si="0"/>
        <v>1.3540592326935263</v>
      </c>
      <c r="J42" s="9">
        <f t="shared" si="0"/>
        <v>0.74637478908112864</v>
      </c>
      <c r="L42" s="19"/>
      <c r="M42" s="19"/>
      <c r="N42" s="19"/>
      <c r="O42" s="19"/>
      <c r="P42" s="19"/>
      <c r="Q42" s="19"/>
      <c r="R42" s="19"/>
    </row>
    <row r="43" spans="1:18" x14ac:dyDescent="0.25">
      <c r="A43" s="23" t="s">
        <v>110</v>
      </c>
      <c r="B43" s="10">
        <v>5.3131230971922907</v>
      </c>
      <c r="C43" s="10">
        <v>0.96270336680630508</v>
      </c>
      <c r="D43" s="10">
        <v>2.6215798504928176</v>
      </c>
      <c r="E43" s="10">
        <v>1.758085819319128</v>
      </c>
      <c r="F43" s="10">
        <v>0.55854037209090712</v>
      </c>
      <c r="G43" s="10">
        <v>0.56289445202634558</v>
      </c>
      <c r="H43" s="10">
        <v>0.70476257427631361</v>
      </c>
      <c r="I43" s="10">
        <v>1.2974469332545207</v>
      </c>
      <c r="J43" s="10">
        <v>0.43139295912957054</v>
      </c>
      <c r="L43" s="19"/>
      <c r="M43" s="19"/>
      <c r="N43" s="19"/>
      <c r="O43" s="19"/>
      <c r="P43" s="19"/>
      <c r="Q43" s="19"/>
      <c r="R43" s="19"/>
    </row>
    <row r="44" spans="1:18" x14ac:dyDescent="0.25">
      <c r="A44" s="3"/>
      <c r="B44" s="6"/>
      <c r="C44" s="6"/>
      <c r="D44" s="6"/>
      <c r="E44" s="6"/>
      <c r="F44" s="6"/>
      <c r="G44" s="6"/>
      <c r="H44" s="6"/>
      <c r="I44" s="6"/>
      <c r="J44" s="6"/>
      <c r="L44" s="19"/>
      <c r="M44" s="19"/>
      <c r="N44" s="19"/>
      <c r="O44" s="19"/>
      <c r="P44" s="19"/>
      <c r="Q44" s="19"/>
      <c r="R44" s="19"/>
    </row>
    <row r="45" spans="1:18" x14ac:dyDescent="0.25">
      <c r="A45" s="23" t="s">
        <v>86</v>
      </c>
      <c r="B45" s="10">
        <v>15.793078646323449</v>
      </c>
      <c r="C45" s="10">
        <v>3.436309869304492</v>
      </c>
      <c r="D45" s="10">
        <v>9.9033018302457148</v>
      </c>
      <c r="E45" s="10">
        <v>6.6585104851457073</v>
      </c>
      <c r="F45" s="10">
        <v>1.5920210211065575</v>
      </c>
      <c r="G45" s="10">
        <v>3.0065124815267392</v>
      </c>
      <c r="H45" s="10">
        <v>2.0825677051324685</v>
      </c>
      <c r="I45" s="10">
        <v>1.3525761062215724</v>
      </c>
      <c r="J45" s="10">
        <v>1.1008910070015874</v>
      </c>
      <c r="L45" s="19"/>
      <c r="M45" s="19"/>
      <c r="N45" s="19"/>
      <c r="O45" s="19"/>
      <c r="P45" s="19"/>
      <c r="Q45" s="19"/>
      <c r="R45" s="19"/>
    </row>
    <row r="46" spans="1:18" x14ac:dyDescent="0.25">
      <c r="A46" s="23" t="s">
        <v>87</v>
      </c>
      <c r="B46" s="10">
        <v>9.1749834475161087</v>
      </c>
      <c r="C46" s="10">
        <v>2.1058335655454359</v>
      </c>
      <c r="D46" s="10">
        <v>5.1080741811086119</v>
      </c>
      <c r="E46" s="10">
        <v>3.6962164227292891</v>
      </c>
      <c r="F46" s="10">
        <v>1.6080736113211924</v>
      </c>
      <c r="G46" s="10">
        <v>0.98279912415142967</v>
      </c>
      <c r="H46" s="10">
        <v>0.92681858291851371</v>
      </c>
      <c r="I46" s="10">
        <v>1.4427365888912529</v>
      </c>
      <c r="J46" s="10">
        <v>0.51833954478411159</v>
      </c>
      <c r="L46" s="19"/>
      <c r="M46" s="19"/>
      <c r="N46" s="19"/>
      <c r="O46" s="19"/>
      <c r="P46" s="19"/>
      <c r="Q46" s="19"/>
      <c r="R46" s="19"/>
    </row>
    <row r="47" spans="1:18" x14ac:dyDescent="0.25">
      <c r="A47" s="23" t="s">
        <v>88</v>
      </c>
      <c r="B47" s="10">
        <v>18.356540970112238</v>
      </c>
      <c r="C47" s="10">
        <v>5.6895163124506869</v>
      </c>
      <c r="D47" s="10">
        <v>10.366725510211385</v>
      </c>
      <c r="E47" s="10">
        <v>8.3251938846132667</v>
      </c>
      <c r="F47" s="10">
        <v>1.8411986320713529</v>
      </c>
      <c r="G47" s="10">
        <v>2.9070139926494432</v>
      </c>
      <c r="H47" s="10">
        <v>2.9828353316921064</v>
      </c>
      <c r="I47" s="10">
        <v>1.304363817027941</v>
      </c>
      <c r="J47" s="10">
        <v>0.99593574571800225</v>
      </c>
      <c r="L47" s="19"/>
      <c r="M47" s="19"/>
      <c r="N47" s="19"/>
      <c r="O47" s="19"/>
      <c r="P47" s="19"/>
      <c r="Q47" s="19"/>
      <c r="R47" s="19"/>
    </row>
    <row r="48" spans="1:18" x14ac:dyDescent="0.25">
      <c r="A48" s="23" t="s">
        <v>89</v>
      </c>
      <c r="B48" s="10">
        <v>6.4188164776689023</v>
      </c>
      <c r="C48" s="10">
        <v>1.0954439637032967</v>
      </c>
      <c r="D48" s="10">
        <v>3.5476897521020145</v>
      </c>
      <c r="E48" s="10">
        <v>2.3761834097198973</v>
      </c>
      <c r="F48" s="10">
        <v>0.64618904462567939</v>
      </c>
      <c r="G48" s="10">
        <v>0.80813884663912983</v>
      </c>
      <c r="H48" s="10">
        <v>0.81262241402070579</v>
      </c>
      <c r="I48" s="10">
        <v>1.3134298201821033</v>
      </c>
      <c r="J48" s="10">
        <v>0.4622529902428319</v>
      </c>
      <c r="L48" s="19"/>
      <c r="M48" s="19"/>
      <c r="N48" s="19"/>
      <c r="O48" s="19"/>
      <c r="P48" s="19"/>
      <c r="Q48" s="19"/>
      <c r="R48" s="19"/>
    </row>
    <row r="56" spans="3:11" x14ac:dyDescent="0.25">
      <c r="C56" s="36"/>
    </row>
    <row r="57" spans="3:11" x14ac:dyDescent="0.25">
      <c r="C57" s="36"/>
    </row>
    <row r="58" spans="3:11" x14ac:dyDescent="0.25">
      <c r="C58" s="36"/>
    </row>
    <row r="59" spans="3:11" x14ac:dyDescent="0.25">
      <c r="C59" s="36"/>
    </row>
    <row r="60" spans="3:11" x14ac:dyDescent="0.25">
      <c r="F60" s="44"/>
      <c r="G60" s="44"/>
      <c r="H60" s="44"/>
      <c r="I60" s="44"/>
      <c r="J60" s="44"/>
      <c r="K60" s="42"/>
    </row>
    <row r="61" spans="3:11" x14ac:dyDescent="0.25">
      <c r="D61" s="9"/>
      <c r="E61" s="9"/>
      <c r="F61" s="44"/>
      <c r="G61" s="44"/>
      <c r="H61" s="44"/>
      <c r="I61" s="44"/>
      <c r="J61" s="44"/>
      <c r="K61" s="42"/>
    </row>
    <row r="62" spans="3:11" x14ac:dyDescent="0.25">
      <c r="D62" s="9"/>
      <c r="E62" s="9"/>
    </row>
    <row r="63" spans="3:11" x14ac:dyDescent="0.25">
      <c r="D63" s="9"/>
      <c r="E63" s="9"/>
    </row>
    <row r="64" spans="3:11" x14ac:dyDescent="0.25">
      <c r="D64" s="9"/>
      <c r="E64" s="9"/>
      <c r="F64" s="44"/>
      <c r="G64" s="44"/>
    </row>
    <row r="65" spans="4:7" x14ac:dyDescent="0.25">
      <c r="D65" s="9"/>
      <c r="E65" s="9"/>
      <c r="F65" s="44"/>
      <c r="G65" s="44"/>
    </row>
    <row r="66" spans="4:7" x14ac:dyDescent="0.25">
      <c r="F66" s="44"/>
      <c r="G66" s="44"/>
    </row>
    <row r="67" spans="4:7" x14ac:dyDescent="0.25">
      <c r="F67" s="44"/>
      <c r="G67" s="44"/>
    </row>
    <row r="68" spans="4:7" x14ac:dyDescent="0.25">
      <c r="F68" s="42"/>
      <c r="G68" s="4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4D199-DAAA-49AA-8FE1-2FABA825974F}">
  <sheetPr codeName="Sheet10">
    <tabColor theme="6"/>
  </sheetPr>
  <dimension ref="A1:O39"/>
  <sheetViews>
    <sheetView workbookViewId="0">
      <pane ySplit="4" topLeftCell="A5" activePane="bottomLeft" state="frozen"/>
      <selection activeCell="H28" sqref="H28"/>
      <selection pane="bottomLeft"/>
    </sheetView>
  </sheetViews>
  <sheetFormatPr defaultRowHeight="15" x14ac:dyDescent="0.25"/>
  <cols>
    <col min="1" max="1" width="26.28515625" bestFit="1" customWidth="1"/>
    <col min="2" max="9" width="17.85546875" style="3" customWidth="1"/>
    <col min="11" max="15" width="11.5703125" customWidth="1"/>
  </cols>
  <sheetData>
    <row r="1" spans="1:15" x14ac:dyDescent="0.25">
      <c r="A1" t="s">
        <v>133</v>
      </c>
    </row>
    <row r="3" spans="1:15" s="24" customFormat="1" ht="36" customHeight="1" x14ac:dyDescent="0.25">
      <c r="B3" s="25" t="s">
        <v>90</v>
      </c>
      <c r="C3" s="25" t="s">
        <v>91</v>
      </c>
      <c r="D3" s="25" t="s">
        <v>92</v>
      </c>
      <c r="E3" s="25" t="s">
        <v>93</v>
      </c>
      <c r="F3" s="25" t="s">
        <v>104</v>
      </c>
      <c r="G3" s="25" t="s">
        <v>105</v>
      </c>
      <c r="H3" s="25" t="s">
        <v>94</v>
      </c>
      <c r="I3" s="25" t="s">
        <v>95</v>
      </c>
      <c r="K3" s="26"/>
      <c r="L3" s="26"/>
      <c r="M3" s="26"/>
      <c r="N3" s="26"/>
      <c r="O3" s="26"/>
    </row>
    <row r="4" spans="1:15" x14ac:dyDescent="0.25">
      <c r="A4" t="s">
        <v>34</v>
      </c>
      <c r="B4" s="9">
        <v>4.467715570221225</v>
      </c>
      <c r="C4" s="9">
        <v>0.27809522452998647</v>
      </c>
      <c r="D4" s="9">
        <v>0.96599321503873781</v>
      </c>
      <c r="E4" s="9">
        <v>0.27918063711320884</v>
      </c>
      <c r="F4" s="9">
        <v>0.43441402827191761</v>
      </c>
      <c r="G4" s="9">
        <v>0.40792375781622953</v>
      </c>
      <c r="H4" s="9">
        <v>0.12257001632622389</v>
      </c>
      <c r="I4" s="9">
        <v>3.2236270408850629</v>
      </c>
      <c r="K4" s="19"/>
      <c r="L4" s="19"/>
      <c r="M4" s="19"/>
      <c r="N4" s="19"/>
      <c r="O4" s="19"/>
    </row>
    <row r="5" spans="1:15" x14ac:dyDescent="0.25">
      <c r="B5" s="6"/>
      <c r="C5" s="6"/>
      <c r="D5" s="6"/>
      <c r="E5" s="6"/>
      <c r="F5" s="6"/>
      <c r="G5" s="6"/>
      <c r="H5" s="6"/>
      <c r="I5" s="6"/>
      <c r="K5" s="19"/>
      <c r="L5" s="19"/>
      <c r="M5" s="19"/>
      <c r="N5" s="19"/>
      <c r="O5" s="19"/>
    </row>
    <row r="6" spans="1:15" x14ac:dyDescent="0.25">
      <c r="A6" s="8" t="s">
        <v>72</v>
      </c>
      <c r="B6" s="10">
        <v>4.4071916100800195</v>
      </c>
      <c r="C6" s="10">
        <v>0.27314076039543517</v>
      </c>
      <c r="D6" s="10">
        <v>0.92132289668808698</v>
      </c>
      <c r="E6" s="10">
        <v>0.25691236125112654</v>
      </c>
      <c r="F6" s="10">
        <v>0.41739519188255481</v>
      </c>
      <c r="G6" s="10">
        <v>0.40743392402999995</v>
      </c>
      <c r="H6" s="10">
        <v>0.11272217907924807</v>
      </c>
      <c r="I6" s="10">
        <v>3.2127278680415468</v>
      </c>
      <c r="K6" s="19"/>
      <c r="L6" s="19"/>
      <c r="M6" s="19"/>
      <c r="N6" s="19"/>
      <c r="O6" s="19"/>
    </row>
    <row r="7" spans="1:15" x14ac:dyDescent="0.25">
      <c r="A7" s="4">
        <v>2</v>
      </c>
      <c r="B7" s="10">
        <v>4.441258425198443</v>
      </c>
      <c r="C7" s="10">
        <v>0.27216033275467022</v>
      </c>
      <c r="D7" s="10">
        <v>0.94069355785156228</v>
      </c>
      <c r="E7" s="10">
        <v>0.26795508429029324</v>
      </c>
      <c r="F7" s="10">
        <v>0.42619870444251584</v>
      </c>
      <c r="G7" s="10">
        <v>0.39998115087328501</v>
      </c>
      <c r="H7" s="10">
        <v>0.11871895112145531</v>
      </c>
      <c r="I7" s="10">
        <v>3.2284045664203367</v>
      </c>
      <c r="K7" s="19"/>
      <c r="L7" s="19"/>
      <c r="M7" s="19"/>
      <c r="N7" s="19"/>
      <c r="O7" s="19"/>
    </row>
    <row r="8" spans="1:15" x14ac:dyDescent="0.25">
      <c r="A8" s="4">
        <v>3</v>
      </c>
      <c r="B8" s="10">
        <v>4.5324306891030401</v>
      </c>
      <c r="C8" s="10">
        <v>0.31952487951440806</v>
      </c>
      <c r="D8" s="10">
        <v>0.98689425270183218</v>
      </c>
      <c r="E8" s="10">
        <v>0.29042146346251374</v>
      </c>
      <c r="F8" s="10">
        <v>0.46921817044884978</v>
      </c>
      <c r="G8" s="10">
        <v>0.41544315986192693</v>
      </c>
      <c r="H8" s="10">
        <v>0.13133634119962956</v>
      </c>
      <c r="I8" s="10">
        <v>3.2260115077682996</v>
      </c>
      <c r="K8" s="19"/>
      <c r="L8" s="19"/>
      <c r="M8" s="19"/>
      <c r="N8" s="19"/>
      <c r="O8" s="19"/>
    </row>
    <row r="9" spans="1:15" x14ac:dyDescent="0.25">
      <c r="A9" s="4">
        <v>4</v>
      </c>
      <c r="B9" s="10">
        <v>4.4740358093679751</v>
      </c>
      <c r="C9" s="10">
        <v>0.29106547356209594</v>
      </c>
      <c r="D9" s="10">
        <v>0.95257785987765875</v>
      </c>
      <c r="E9" s="10">
        <v>0.27681729574597747</v>
      </c>
      <c r="F9" s="10">
        <v>0.42170119727486721</v>
      </c>
      <c r="G9" s="10">
        <v>0.42260668912106469</v>
      </c>
      <c r="H9" s="10">
        <v>0.12251815058040672</v>
      </c>
      <c r="I9" s="10">
        <v>3.2303924039186058</v>
      </c>
      <c r="K9" s="19"/>
      <c r="L9" s="19"/>
      <c r="M9" s="19"/>
      <c r="N9" s="19"/>
      <c r="O9" s="19"/>
    </row>
    <row r="10" spans="1:15" x14ac:dyDescent="0.25">
      <c r="A10" s="8" t="s">
        <v>73</v>
      </c>
      <c r="B10" s="10">
        <v>4.5001088401249385</v>
      </c>
      <c r="C10" s="10">
        <v>0.25413148575515909</v>
      </c>
      <c r="D10" s="10">
        <v>1.0189348576352879</v>
      </c>
      <c r="E10" s="10">
        <v>0.30195014411848192</v>
      </c>
      <c r="F10" s="10">
        <v>0.44225195356244235</v>
      </c>
      <c r="G10" s="10">
        <v>0.39959110760396083</v>
      </c>
      <c r="H10" s="10">
        <v>0.12927313751521977</v>
      </c>
      <c r="I10" s="10">
        <v>3.2270423075963648</v>
      </c>
      <c r="K10" s="19"/>
      <c r="L10" s="19"/>
      <c r="M10" s="19"/>
      <c r="N10" s="19"/>
      <c r="O10" s="19"/>
    </row>
    <row r="11" spans="1:15" x14ac:dyDescent="0.25">
      <c r="B11" s="10"/>
      <c r="C11" s="10"/>
      <c r="D11" s="10"/>
      <c r="E11" s="10"/>
      <c r="F11" s="10"/>
      <c r="G11" s="10"/>
      <c r="H11" s="10"/>
      <c r="I11" s="10"/>
      <c r="K11" s="19"/>
      <c r="L11" s="19"/>
      <c r="M11" s="19"/>
      <c r="N11" s="19"/>
      <c r="O11" s="19"/>
    </row>
    <row r="12" spans="1:15" x14ac:dyDescent="0.25">
      <c r="A12" t="s">
        <v>2</v>
      </c>
      <c r="B12" s="10">
        <v>4.4522842937552563</v>
      </c>
      <c r="C12" s="10">
        <v>0.26842580037275915</v>
      </c>
      <c r="D12" s="10">
        <v>0.95754582467373517</v>
      </c>
      <c r="E12" s="10">
        <v>0.2738054762299848</v>
      </c>
      <c r="F12" s="10">
        <v>0.42624899979963365</v>
      </c>
      <c r="G12" s="10">
        <v>0.40634801658746678</v>
      </c>
      <c r="H12" s="10">
        <v>0.11956913249080714</v>
      </c>
      <c r="I12" s="10">
        <v>3.2263125608429881</v>
      </c>
      <c r="K12" s="19"/>
      <c r="L12" s="19"/>
      <c r="M12" s="19"/>
      <c r="N12" s="19"/>
      <c r="O12" s="19"/>
    </row>
    <row r="13" spans="1:15" x14ac:dyDescent="0.25">
      <c r="A13" s="1" t="s">
        <v>3</v>
      </c>
      <c r="B13" s="10">
        <v>4.431357348354461</v>
      </c>
      <c r="C13" s="10">
        <v>0.26534056699285313</v>
      </c>
      <c r="D13" s="10">
        <v>0.94379978306436829</v>
      </c>
      <c r="E13" s="10">
        <v>0.268863873151519</v>
      </c>
      <c r="F13" s="10">
        <v>0.41775677335004635</v>
      </c>
      <c r="G13" s="10">
        <v>0.40634756145487871</v>
      </c>
      <c r="H13" s="10">
        <v>0.11617214168550993</v>
      </c>
      <c r="I13" s="10">
        <v>3.2222168911837583</v>
      </c>
      <c r="K13" s="19"/>
      <c r="L13" s="19"/>
      <c r="M13" s="19"/>
      <c r="N13" s="19"/>
      <c r="O13" s="19"/>
    </row>
    <row r="14" spans="1:15" x14ac:dyDescent="0.25">
      <c r="A14" s="1" t="s">
        <v>4</v>
      </c>
      <c r="B14" s="10">
        <v>4.4223653164855303</v>
      </c>
      <c r="C14" s="10">
        <v>0.26397768895290441</v>
      </c>
      <c r="D14" s="10">
        <v>0.93834577383211382</v>
      </c>
      <c r="E14" s="10">
        <v>0.26684699147361429</v>
      </c>
      <c r="F14" s="10">
        <v>0.4139863657547288</v>
      </c>
      <c r="G14" s="10">
        <v>0.40656765809598594</v>
      </c>
      <c r="H14" s="10">
        <v>0.1149224469537887</v>
      </c>
      <c r="I14" s="10">
        <v>3.2200417602177538</v>
      </c>
      <c r="K14" s="19"/>
      <c r="L14" s="19"/>
      <c r="M14" s="19"/>
      <c r="N14" s="19"/>
      <c r="O14" s="19"/>
    </row>
    <row r="15" spans="1:15" x14ac:dyDescent="0.25">
      <c r="A15" s="1" t="s">
        <v>5</v>
      </c>
      <c r="B15" s="10">
        <v>4.4963376858019597</v>
      </c>
      <c r="C15" s="10">
        <v>0.28660537042094958</v>
      </c>
      <c r="D15" s="10">
        <v>0.98535188904237125</v>
      </c>
      <c r="E15" s="10">
        <v>0.28780465611234801</v>
      </c>
      <c r="F15" s="10">
        <v>0.4501166238806274</v>
      </c>
      <c r="G15" s="10">
        <v>0.40676965168975593</v>
      </c>
      <c r="H15" s="10">
        <v>0.12726632687878162</v>
      </c>
      <c r="I15" s="10">
        <v>3.2243803722721358</v>
      </c>
      <c r="K15" s="19"/>
      <c r="L15" s="19"/>
      <c r="M15" s="19"/>
      <c r="N15" s="19"/>
      <c r="O15" s="19"/>
    </row>
    <row r="16" spans="1:15" x14ac:dyDescent="0.25">
      <c r="A16" t="s">
        <v>6</v>
      </c>
      <c r="B16" s="10">
        <v>4.5682026854827429</v>
      </c>
      <c r="C16" s="10">
        <v>0.31313686421041848</v>
      </c>
      <c r="D16" s="10">
        <v>1.0244044463376101</v>
      </c>
      <c r="E16" s="10">
        <v>0.30776346818028649</v>
      </c>
      <c r="F16" s="10">
        <v>0.48145259059841022</v>
      </c>
      <c r="G16" s="10">
        <v>0.41022532971840248</v>
      </c>
      <c r="H16" s="10">
        <v>0.13809992249070246</v>
      </c>
      <c r="I16" s="10">
        <v>3.2306613149804311</v>
      </c>
      <c r="K16" s="19"/>
      <c r="L16" s="19"/>
      <c r="M16" s="19"/>
      <c r="N16" s="19"/>
      <c r="O16" s="19"/>
    </row>
    <row r="17" spans="1:15" x14ac:dyDescent="0.25">
      <c r="A17" t="s">
        <v>7</v>
      </c>
      <c r="B17" s="10">
        <v>4.5485403172567684</v>
      </c>
      <c r="C17" s="10">
        <v>0.29838513460574423</v>
      </c>
      <c r="D17" s="10">
        <v>1.0172962216029071</v>
      </c>
      <c r="E17" s="10">
        <v>0.30245481547273029</v>
      </c>
      <c r="F17" s="10">
        <v>0.46727736949099452</v>
      </c>
      <c r="G17" s="10">
        <v>0.41017368359163892</v>
      </c>
      <c r="H17" s="10">
        <v>0.13577548809138312</v>
      </c>
      <c r="I17" s="10">
        <v>3.2328588761987014</v>
      </c>
      <c r="K17" s="19"/>
      <c r="L17" s="19"/>
      <c r="M17" s="19"/>
      <c r="N17" s="19"/>
      <c r="O17" s="19"/>
    </row>
    <row r="18" spans="1:15" x14ac:dyDescent="0.25">
      <c r="A18" t="s">
        <v>8</v>
      </c>
      <c r="B18" s="10">
        <v>4.512762911860607</v>
      </c>
      <c r="C18" s="10">
        <v>0.286299391379782</v>
      </c>
      <c r="D18" s="10">
        <v>0.99429196968810596</v>
      </c>
      <c r="E18" s="10">
        <v>0.29171372291819464</v>
      </c>
      <c r="F18" s="10">
        <v>0.45122997013196947</v>
      </c>
      <c r="G18" s="10">
        <v>0.40728987429104013</v>
      </c>
      <c r="H18" s="10">
        <v>0.13035779430083375</v>
      </c>
      <c r="I18" s="10">
        <v>3.2321714581984593</v>
      </c>
      <c r="K18" s="19"/>
      <c r="L18" s="19"/>
      <c r="M18" s="19"/>
      <c r="N18" s="19"/>
      <c r="O18" s="19"/>
    </row>
    <row r="19" spans="1:15" x14ac:dyDescent="0.25">
      <c r="A19" t="s">
        <v>9</v>
      </c>
      <c r="B19" s="10">
        <v>4.4841091423759503</v>
      </c>
      <c r="C19" s="10">
        <v>0.27964534615583408</v>
      </c>
      <c r="D19" s="10">
        <v>0.97540623110320157</v>
      </c>
      <c r="E19" s="10">
        <v>0.28241050454647471</v>
      </c>
      <c r="F19" s="10">
        <v>0.43936011365507316</v>
      </c>
      <c r="G19" s="10">
        <v>0.40767763025380804</v>
      </c>
      <c r="H19" s="10">
        <v>0.12560332892756013</v>
      </c>
      <c r="I19" s="10">
        <v>3.2290574724662289</v>
      </c>
      <c r="K19" s="19"/>
      <c r="L19" s="19"/>
      <c r="M19" s="19"/>
      <c r="N19" s="19"/>
      <c r="O19" s="19"/>
    </row>
    <row r="20" spans="1:15" x14ac:dyDescent="0.25">
      <c r="A20" t="s">
        <v>10</v>
      </c>
      <c r="B20" s="10">
        <v>4.4587771884293668</v>
      </c>
      <c r="C20" s="10">
        <v>0.27466654893491094</v>
      </c>
      <c r="D20" s="10">
        <v>0.9594840638221287</v>
      </c>
      <c r="E20" s="10">
        <v>0.2746703002148696</v>
      </c>
      <c r="F20" s="10">
        <v>0.42920534097228791</v>
      </c>
      <c r="G20" s="10">
        <v>0.40939045841027977</v>
      </c>
      <c r="H20" s="10">
        <v>0.12088451308283189</v>
      </c>
      <c r="I20" s="10">
        <v>3.2246264812081802</v>
      </c>
      <c r="K20" s="19"/>
      <c r="L20" s="19"/>
      <c r="M20" s="19"/>
      <c r="N20" s="19"/>
      <c r="O20" s="19"/>
    </row>
    <row r="21" spans="1:15" x14ac:dyDescent="0.25">
      <c r="A21" t="s">
        <v>11</v>
      </c>
      <c r="B21" s="10">
        <v>4.4443540207873333</v>
      </c>
      <c r="C21" s="10">
        <v>0.27054487061892946</v>
      </c>
      <c r="D21" s="10">
        <v>0.95282332667237402</v>
      </c>
      <c r="E21" s="10">
        <v>0.27241530549573434</v>
      </c>
      <c r="F21" s="10">
        <v>0.42410682564524604</v>
      </c>
      <c r="G21" s="10">
        <v>0.40842043426975683</v>
      </c>
      <c r="H21" s="10">
        <v>0.11842563178313784</v>
      </c>
      <c r="I21" s="10">
        <v>3.220985730396138</v>
      </c>
      <c r="K21" s="19"/>
      <c r="L21" s="19"/>
      <c r="M21" s="19"/>
      <c r="N21" s="19"/>
      <c r="O21" s="19"/>
    </row>
    <row r="22" spans="1:15" x14ac:dyDescent="0.25">
      <c r="A22" t="s">
        <v>12</v>
      </c>
      <c r="B22" s="10">
        <v>4.4333415876555762</v>
      </c>
      <c r="C22" s="10">
        <v>0.26909152010977677</v>
      </c>
      <c r="D22" s="10">
        <v>0.94711856670068029</v>
      </c>
      <c r="E22" s="10">
        <v>0.27049755058845676</v>
      </c>
      <c r="F22" s="10">
        <v>0.42017490622788284</v>
      </c>
      <c r="G22" s="10">
        <v>0.40862843817635114</v>
      </c>
      <c r="H22" s="10">
        <v>0.11690919174761499</v>
      </c>
      <c r="I22" s="10">
        <v>3.2171314012613101</v>
      </c>
      <c r="K22" s="19"/>
      <c r="L22" s="19"/>
      <c r="M22" s="19"/>
      <c r="N22" s="19"/>
      <c r="O22" s="19"/>
    </row>
    <row r="23" spans="1:15" x14ac:dyDescent="0.25">
      <c r="A23" t="s">
        <v>13</v>
      </c>
      <c r="B23" s="10">
        <v>4.410187855494307</v>
      </c>
      <c r="C23" s="10">
        <v>0.26814137525554044</v>
      </c>
      <c r="D23" s="10">
        <v>0.92790896738075912</v>
      </c>
      <c r="E23" s="10">
        <v>0.26413706452356545</v>
      </c>
      <c r="F23" s="10">
        <v>0.41169494005237972</v>
      </c>
      <c r="G23" s="10">
        <v>0.40616632864074648</v>
      </c>
      <c r="H23" s="10">
        <v>0.11405200929255806</v>
      </c>
      <c r="I23" s="10">
        <v>3.2141374176437574</v>
      </c>
      <c r="K23" s="19"/>
      <c r="L23" s="19"/>
      <c r="M23" s="19"/>
      <c r="N23" s="19"/>
      <c r="O23" s="19"/>
    </row>
    <row r="24" spans="1:15" x14ac:dyDescent="0.25">
      <c r="A24" t="s">
        <v>14</v>
      </c>
      <c r="B24" s="10">
        <v>4.3941636573870433</v>
      </c>
      <c r="C24" s="10">
        <v>0.26554239656165457</v>
      </c>
      <c r="D24" s="10">
        <v>0.91800800951431205</v>
      </c>
      <c r="E24" s="10">
        <v>0.26122019305670713</v>
      </c>
      <c r="F24" s="10">
        <v>0.4073032551249397</v>
      </c>
      <c r="G24" s="10">
        <v>0.40286921772423956</v>
      </c>
      <c r="H24" s="10">
        <v>0.11215773974440327</v>
      </c>
      <c r="I24" s="10">
        <v>3.2106131621370242</v>
      </c>
      <c r="K24" s="19"/>
      <c r="L24" s="19"/>
      <c r="M24" s="19"/>
      <c r="N24" s="19"/>
      <c r="O24" s="19"/>
    </row>
    <row r="25" spans="1:15" x14ac:dyDescent="0.25">
      <c r="B25" s="6"/>
      <c r="C25" s="6"/>
      <c r="D25" s="6"/>
      <c r="E25" s="6"/>
      <c r="F25" s="6"/>
      <c r="G25" s="6"/>
      <c r="H25" s="6"/>
      <c r="I25" s="6"/>
      <c r="K25" s="19"/>
      <c r="L25" s="19"/>
      <c r="M25" s="19"/>
      <c r="N25" s="19"/>
      <c r="O25" s="19"/>
    </row>
    <row r="26" spans="1:15" x14ac:dyDescent="0.25">
      <c r="A26" t="s">
        <v>22</v>
      </c>
      <c r="B26" s="10">
        <v>4.4543926662914615</v>
      </c>
      <c r="C26" s="10">
        <v>0.27572935805169746</v>
      </c>
      <c r="D26" s="10">
        <v>0.9560603666328672</v>
      </c>
      <c r="E26" s="10">
        <v>0.2742511036017547</v>
      </c>
      <c r="F26" s="10">
        <v>0.4287291085462453</v>
      </c>
      <c r="G26" s="10">
        <v>0.40810138252635514</v>
      </c>
      <c r="H26" s="10">
        <v>0.12070813003223259</v>
      </c>
      <c r="I26" s="10">
        <v>3.2226028606881352</v>
      </c>
      <c r="K26" s="19"/>
      <c r="L26" s="19"/>
      <c r="M26" s="19"/>
      <c r="N26" s="19"/>
      <c r="O26" s="19"/>
    </row>
    <row r="27" spans="1:15" x14ac:dyDescent="0.25">
      <c r="A27" t="s">
        <v>23</v>
      </c>
      <c r="B27" s="10">
        <v>4.551192962584734</v>
      </c>
      <c r="C27" s="10">
        <v>0.29294693777907538</v>
      </c>
      <c r="D27" s="10">
        <v>1.0282249762070692</v>
      </c>
      <c r="E27" s="10">
        <v>0.31003631535507103</v>
      </c>
      <c r="F27" s="10">
        <v>0.47006688880787861</v>
      </c>
      <c r="G27" s="10">
        <v>0.40684096021524613</v>
      </c>
      <c r="H27" s="10">
        <v>0.13422774917093994</v>
      </c>
      <c r="I27" s="10">
        <v>3.2300209039524495</v>
      </c>
      <c r="K27" s="19"/>
      <c r="L27" s="19"/>
      <c r="M27" s="19"/>
      <c r="N27" s="19"/>
      <c r="O27" s="19"/>
    </row>
    <row r="28" spans="1:15" x14ac:dyDescent="0.25">
      <c r="B28" s="6"/>
      <c r="C28" s="6"/>
      <c r="D28" s="6"/>
      <c r="E28" s="6"/>
      <c r="F28" s="6"/>
      <c r="G28" s="6"/>
      <c r="H28" s="6"/>
      <c r="I28" s="6"/>
      <c r="K28" s="19"/>
      <c r="L28" s="19"/>
      <c r="M28" s="19"/>
      <c r="N28" s="19"/>
      <c r="O28" s="19"/>
    </row>
    <row r="29" spans="1:15" x14ac:dyDescent="0.25">
      <c r="A29" t="s">
        <v>30</v>
      </c>
      <c r="B29" s="10">
        <v>4.4618713999202964</v>
      </c>
      <c r="C29" s="10">
        <v>0.27493313527280305</v>
      </c>
      <c r="D29" s="10">
        <v>0.96458775912960981</v>
      </c>
      <c r="E29" s="10">
        <v>0.27874229978347204</v>
      </c>
      <c r="F29" s="10">
        <v>0.43132122330965356</v>
      </c>
      <c r="G29" s="10">
        <v>0.40747188126759504</v>
      </c>
      <c r="H29" s="10">
        <v>0.12198549017306851</v>
      </c>
      <c r="I29" s="10">
        <v>3.2223504127922529</v>
      </c>
      <c r="K29" s="19"/>
      <c r="L29" s="19"/>
      <c r="M29" s="19"/>
      <c r="N29" s="19"/>
      <c r="O29" s="19"/>
    </row>
    <row r="30" spans="1:15" x14ac:dyDescent="0.25">
      <c r="B30" s="6"/>
      <c r="C30" s="6"/>
      <c r="D30" s="6"/>
      <c r="E30" s="6"/>
      <c r="F30" s="6"/>
      <c r="G30" s="6"/>
      <c r="H30" s="6"/>
      <c r="I30" s="6"/>
      <c r="K30" s="19"/>
      <c r="L30" s="19"/>
      <c r="M30" s="19"/>
      <c r="N30" s="19"/>
      <c r="O30" s="19"/>
    </row>
    <row r="31" spans="1:15" x14ac:dyDescent="0.25">
      <c r="A31" t="s">
        <v>31</v>
      </c>
      <c r="B31" s="10">
        <v>4.5795658312136549</v>
      </c>
      <c r="C31" s="10">
        <v>0.33111479379327069</v>
      </c>
      <c r="D31" s="10">
        <v>1.0197868618688786</v>
      </c>
      <c r="E31" s="10">
        <v>0.30572861955458486</v>
      </c>
      <c r="F31" s="10">
        <v>0.48839397043991756</v>
      </c>
      <c r="G31" s="10">
        <v>0.41235695470695904</v>
      </c>
      <c r="H31" s="10">
        <v>0.14442211226405272</v>
      </c>
      <c r="I31" s="10">
        <v>3.2286641239960727</v>
      </c>
      <c r="K31" s="19"/>
      <c r="L31" s="19"/>
      <c r="M31" s="19"/>
      <c r="N31" s="19"/>
      <c r="O31" s="19"/>
    </row>
    <row r="32" spans="1:15" x14ac:dyDescent="0.25">
      <c r="A32" t="s">
        <v>32</v>
      </c>
      <c r="B32" s="10">
        <v>4.5178681459593459</v>
      </c>
      <c r="C32" s="10">
        <v>0.27940964474936558</v>
      </c>
      <c r="D32" s="10">
        <v>1.0098606842376538</v>
      </c>
      <c r="E32" s="10">
        <v>0.293192560346482</v>
      </c>
      <c r="F32" s="10">
        <v>0.45234991188450641</v>
      </c>
      <c r="G32" s="10">
        <v>0.41130358521020083</v>
      </c>
      <c r="H32" s="10">
        <v>0.1324242726760036</v>
      </c>
      <c r="I32" s="10">
        <v>3.2285976829920258</v>
      </c>
      <c r="K32" s="19"/>
      <c r="L32" s="19"/>
      <c r="M32" s="19"/>
      <c r="N32" s="19"/>
      <c r="O32" s="19"/>
    </row>
    <row r="33" spans="1:15" x14ac:dyDescent="0.25">
      <c r="A33" t="s">
        <v>33</v>
      </c>
      <c r="B33" s="10">
        <v>4.4291687477196202</v>
      </c>
      <c r="C33" s="10">
        <v>0.27071384830175987</v>
      </c>
      <c r="D33" s="10">
        <v>0.94029749895184456</v>
      </c>
      <c r="E33" s="10">
        <v>0.26798662164711295</v>
      </c>
      <c r="F33" s="10">
        <v>0.41946010801172934</v>
      </c>
      <c r="G33" s="10">
        <v>0.40726391536076029</v>
      </c>
      <c r="H33" s="10">
        <v>0.11630070192928714</v>
      </c>
      <c r="I33" s="10">
        <v>3.2181573138952837</v>
      </c>
      <c r="K33" s="19"/>
      <c r="L33" s="19"/>
      <c r="M33" s="19"/>
      <c r="N33" s="19"/>
      <c r="O33" s="19"/>
    </row>
    <row r="34" spans="1:15" x14ac:dyDescent="0.25">
      <c r="A34" s="3"/>
      <c r="B34" s="6"/>
      <c r="C34" s="6"/>
      <c r="D34" s="6"/>
      <c r="E34" s="6"/>
      <c r="F34" s="6"/>
      <c r="G34" s="6"/>
      <c r="H34" s="6"/>
      <c r="I34" s="6"/>
      <c r="K34" s="19"/>
      <c r="L34" s="19"/>
      <c r="M34" s="19"/>
      <c r="N34" s="19"/>
      <c r="O34" s="19"/>
    </row>
    <row r="35" spans="1:15" x14ac:dyDescent="0.25">
      <c r="A35" s="23" t="s">
        <v>86</v>
      </c>
      <c r="B35" s="10">
        <v>4.7109124265644198</v>
      </c>
      <c r="C35" s="10">
        <v>0.28826651082692201</v>
      </c>
      <c r="D35" s="10">
        <v>1.1594206491701982</v>
      </c>
      <c r="E35" s="10">
        <v>0.35428373886325437</v>
      </c>
      <c r="F35" s="10">
        <v>0.51863384109435362</v>
      </c>
      <c r="G35" s="10">
        <v>0.41213105450986764</v>
      </c>
      <c r="H35" s="10">
        <v>0.16263852729330724</v>
      </c>
      <c r="I35" s="10">
        <v>3.2632252149882937</v>
      </c>
      <c r="K35" s="19"/>
      <c r="L35" s="19"/>
      <c r="M35" s="19"/>
      <c r="N35" s="19"/>
      <c r="O35" s="19"/>
    </row>
    <row r="36" spans="1:15" x14ac:dyDescent="0.25">
      <c r="A36" s="23" t="s">
        <v>87</v>
      </c>
      <c r="B36" s="10">
        <v>5.0718166175194037</v>
      </c>
      <c r="C36" s="10">
        <v>0.49541015702042984</v>
      </c>
      <c r="D36" s="10">
        <v>1.2147736162722045</v>
      </c>
      <c r="E36" s="10">
        <v>0.29252406694390581</v>
      </c>
      <c r="F36" s="10">
        <v>0.56863262078256582</v>
      </c>
      <c r="G36" s="10">
        <v>0.73358835896394581</v>
      </c>
      <c r="H36" s="10">
        <v>0.11543872520322111</v>
      </c>
      <c r="I36" s="10">
        <v>3.3616325143578725</v>
      </c>
      <c r="K36" s="19"/>
      <c r="L36" s="19"/>
      <c r="M36" s="19"/>
      <c r="N36" s="19"/>
      <c r="O36" s="19"/>
    </row>
    <row r="37" spans="1:15" x14ac:dyDescent="0.25">
      <c r="A37" s="23" t="s">
        <v>88</v>
      </c>
      <c r="B37" s="10">
        <v>5.3045335533151192</v>
      </c>
      <c r="C37" s="10">
        <v>0.65101800435086665</v>
      </c>
      <c r="D37" s="10">
        <v>1.3362552018491185</v>
      </c>
      <c r="E37" s="10">
        <v>0.44990868274593049</v>
      </c>
      <c r="F37" s="10">
        <v>0.77558771843732421</v>
      </c>
      <c r="G37" s="10">
        <v>0.55379201177041049</v>
      </c>
      <c r="H37" s="10">
        <v>0.20798479822168184</v>
      </c>
      <c r="I37" s="10">
        <v>3.3172601279310538</v>
      </c>
      <c r="K37" s="19"/>
      <c r="L37" s="19"/>
      <c r="M37" s="19"/>
      <c r="N37" s="19"/>
      <c r="O37" s="19"/>
    </row>
    <row r="38" spans="1:15" x14ac:dyDescent="0.25">
      <c r="A38" s="23" t="s">
        <v>89</v>
      </c>
      <c r="B38" s="10">
        <v>4.2831329552546018</v>
      </c>
      <c r="C38" s="10">
        <v>0.24153941049602867</v>
      </c>
      <c r="D38" s="10">
        <v>0.84504604793747995</v>
      </c>
      <c r="E38" s="10">
        <v>0.23094094098956791</v>
      </c>
      <c r="F38" s="10">
        <v>0.36718822239559229</v>
      </c>
      <c r="G38" s="10">
        <v>0.39102455496068567</v>
      </c>
      <c r="H38" s="10">
        <v>9.7431738832083309E-2</v>
      </c>
      <c r="I38" s="10">
        <v>3.1965474022617122</v>
      </c>
      <c r="K38" s="19"/>
      <c r="L38" s="19"/>
      <c r="M38" s="19"/>
      <c r="N38" s="19"/>
      <c r="O38" s="19"/>
    </row>
    <row r="39" spans="1:15" x14ac:dyDescent="0.25">
      <c r="B39" s="6"/>
      <c r="C39" s="6"/>
      <c r="D39" s="6"/>
      <c r="E39" s="6"/>
      <c r="F39" s="6"/>
      <c r="G39" s="6"/>
      <c r="H39" s="6"/>
      <c r="I39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3201-6ACB-4870-A049-4A552DEBB9E5}">
  <sheetPr codeName="Sheet11">
    <tabColor theme="6"/>
  </sheetPr>
  <dimension ref="A1:P38"/>
  <sheetViews>
    <sheetView workbookViewId="0">
      <pane ySplit="4" topLeftCell="A5" activePane="bottomLeft" state="frozen"/>
      <selection activeCell="B4" sqref="B4:B8"/>
      <selection pane="bottomLeft" activeCell="E21" sqref="E21"/>
    </sheetView>
  </sheetViews>
  <sheetFormatPr defaultRowHeight="15" x14ac:dyDescent="0.25"/>
  <cols>
    <col min="1" max="1" width="26.28515625" bestFit="1" customWidth="1"/>
    <col min="2" max="9" width="17.28515625" style="3" customWidth="1"/>
    <col min="11" max="15" width="12" customWidth="1"/>
  </cols>
  <sheetData>
    <row r="1" spans="1:15" x14ac:dyDescent="0.25">
      <c r="A1" t="s">
        <v>134</v>
      </c>
    </row>
    <row r="3" spans="1:15" s="24" customFormat="1" ht="30" x14ac:dyDescent="0.25">
      <c r="B3" s="25" t="s">
        <v>96</v>
      </c>
      <c r="C3" s="25" t="s">
        <v>97</v>
      </c>
      <c r="D3" s="25" t="s">
        <v>98</v>
      </c>
      <c r="E3" s="25" t="s">
        <v>99</v>
      </c>
      <c r="F3" s="25" t="s">
        <v>101</v>
      </c>
      <c r="G3" s="25" t="s">
        <v>100</v>
      </c>
      <c r="H3" s="25" t="s">
        <v>102</v>
      </c>
      <c r="I3" s="25" t="s">
        <v>103</v>
      </c>
      <c r="K3" s="26"/>
      <c r="L3" s="26"/>
      <c r="M3" s="26"/>
      <c r="N3" s="26"/>
      <c r="O3" s="26"/>
    </row>
    <row r="4" spans="1:15" x14ac:dyDescent="0.25">
      <c r="A4" t="s">
        <v>34</v>
      </c>
      <c r="B4" s="9">
        <v>11.992545645824066</v>
      </c>
      <c r="C4" s="9">
        <v>2.3639462050141367</v>
      </c>
      <c r="D4" s="9">
        <v>7.5281655963469198</v>
      </c>
      <c r="E4" s="9">
        <v>5.1452109873011871</v>
      </c>
      <c r="F4" s="9">
        <v>1.1820511424683271</v>
      </c>
      <c r="G4" s="9">
        <v>2.034944730746421</v>
      </c>
      <c r="H4" s="9">
        <v>1.529904937432857</v>
      </c>
      <c r="I4" s="9">
        <v>2.1004340225993747</v>
      </c>
      <c r="K4" s="19"/>
      <c r="L4" s="19"/>
      <c r="M4" s="19"/>
      <c r="N4" s="19"/>
      <c r="O4" s="19"/>
    </row>
    <row r="5" spans="1:15" x14ac:dyDescent="0.25">
      <c r="B5" s="6"/>
      <c r="C5" s="6"/>
      <c r="D5" s="6"/>
      <c r="E5" s="6"/>
      <c r="F5" s="6"/>
      <c r="G5" s="6"/>
      <c r="H5" s="6"/>
      <c r="I5" s="6"/>
      <c r="K5" s="19"/>
      <c r="L5" s="19"/>
      <c r="M5" s="19"/>
      <c r="N5" s="19"/>
      <c r="O5" s="19"/>
    </row>
    <row r="6" spans="1:15" x14ac:dyDescent="0.25">
      <c r="A6" s="8" t="s">
        <v>72</v>
      </c>
      <c r="B6" s="10">
        <v>11.326130101636577</v>
      </c>
      <c r="C6" s="10">
        <v>2.1458540129064705</v>
      </c>
      <c r="D6" s="10">
        <v>7.0916965095880693</v>
      </c>
      <c r="E6" s="10">
        <v>4.6727770455740512</v>
      </c>
      <c r="F6" s="10">
        <v>1.0852521533172859</v>
      </c>
      <c r="G6" s="10">
        <v>1.9717003552826129</v>
      </c>
      <c r="H6" s="10">
        <v>1.5078209612266837</v>
      </c>
      <c r="I6" s="10">
        <v>2.0885797239771882</v>
      </c>
      <c r="K6" s="19"/>
      <c r="L6" s="19"/>
      <c r="M6" s="19"/>
      <c r="N6" s="19"/>
      <c r="O6" s="19"/>
    </row>
    <row r="7" spans="1:15" x14ac:dyDescent="0.25">
      <c r="A7" s="4">
        <v>2</v>
      </c>
      <c r="B7" s="10">
        <v>12.03169540043028</v>
      </c>
      <c r="C7" s="10">
        <v>2.4490813719262938</v>
      </c>
      <c r="D7" s="10">
        <v>7.3898879275135423</v>
      </c>
      <c r="E7" s="10">
        <v>4.971797195571642</v>
      </c>
      <c r="F7" s="10">
        <v>1.1558168004250273</v>
      </c>
      <c r="G7" s="10">
        <v>2.1157361876086136</v>
      </c>
      <c r="H7" s="10">
        <v>1.5956190997251605</v>
      </c>
      <c r="I7" s="10">
        <v>2.1927261874009827</v>
      </c>
      <c r="K7" s="19"/>
      <c r="L7" s="19"/>
      <c r="M7" s="19"/>
      <c r="N7" s="19"/>
      <c r="O7" s="19"/>
    </row>
    <row r="8" spans="1:15" x14ac:dyDescent="0.25">
      <c r="A8" s="4">
        <v>3</v>
      </c>
      <c r="B8" s="10">
        <v>12.795122927785943</v>
      </c>
      <c r="C8" s="10">
        <v>2.8322055463910614</v>
      </c>
      <c r="D8" s="10">
        <v>7.8092231167801618</v>
      </c>
      <c r="E8" s="10">
        <v>5.3915749315186874</v>
      </c>
      <c r="F8" s="10">
        <v>1.2336268142233024</v>
      </c>
      <c r="G8" s="10">
        <v>2.2429662521820708</v>
      </c>
      <c r="H8" s="10">
        <v>1.7732606525611414</v>
      </c>
      <c r="I8" s="10">
        <v>2.1536944312021831</v>
      </c>
      <c r="K8" s="19"/>
      <c r="L8" s="19"/>
      <c r="M8" s="19"/>
      <c r="N8" s="19"/>
      <c r="O8" s="19"/>
    </row>
    <row r="9" spans="1:15" x14ac:dyDescent="0.25">
      <c r="A9" s="4">
        <v>4</v>
      </c>
      <c r="B9" s="10">
        <v>11.821580218993459</v>
      </c>
      <c r="C9" s="10">
        <v>2.48269917910407</v>
      </c>
      <c r="D9" s="10">
        <v>7.2691012371489228</v>
      </c>
      <c r="E9" s="10">
        <v>5.1004363735706404</v>
      </c>
      <c r="F9" s="10">
        <v>1.1360836655601114</v>
      </c>
      <c r="G9" s="10">
        <v>1.9341431694402782</v>
      </c>
      <c r="H9" s="10">
        <v>1.5811372033332505</v>
      </c>
      <c r="I9" s="10">
        <v>2.0697800495908414</v>
      </c>
      <c r="K9" s="19"/>
      <c r="L9" s="19"/>
      <c r="M9" s="19"/>
      <c r="N9" s="19"/>
      <c r="O9" s="19"/>
    </row>
    <row r="10" spans="1:15" x14ac:dyDescent="0.25">
      <c r="A10" s="8" t="s">
        <v>73</v>
      </c>
      <c r="B10" s="10">
        <v>12.267942224010103</v>
      </c>
      <c r="C10" s="10">
        <v>2.1973399487359995</v>
      </c>
      <c r="D10" s="10">
        <v>8.0182271711754076</v>
      </c>
      <c r="E10" s="10">
        <v>5.5884412054940213</v>
      </c>
      <c r="F10" s="10">
        <v>1.2884197284634715</v>
      </c>
      <c r="G10" s="10">
        <v>1.9924496496405615</v>
      </c>
      <c r="H10" s="10">
        <v>1.3462565489591722</v>
      </c>
      <c r="I10" s="10">
        <v>2.0523753294193239</v>
      </c>
      <c r="K10" s="19"/>
      <c r="L10" s="19"/>
      <c r="M10" s="19"/>
      <c r="N10" s="19"/>
      <c r="O10" s="19"/>
    </row>
    <row r="11" spans="1:15" x14ac:dyDescent="0.25">
      <c r="B11" s="6"/>
      <c r="C11" s="6"/>
      <c r="D11" s="6"/>
      <c r="E11" s="38"/>
      <c r="F11" s="38"/>
      <c r="G11" s="38"/>
      <c r="H11" s="38"/>
      <c r="I11" s="38"/>
      <c r="K11" s="19"/>
      <c r="L11" s="19"/>
      <c r="M11" s="19"/>
      <c r="N11" s="19"/>
      <c r="O11" s="19"/>
    </row>
    <row r="12" spans="1:15" x14ac:dyDescent="0.25">
      <c r="A12" t="s">
        <v>2</v>
      </c>
      <c r="B12" s="10">
        <v>11.57883320402391</v>
      </c>
      <c r="C12" s="10">
        <v>2.1721119672693905</v>
      </c>
      <c r="D12" s="10">
        <v>7.3402674939829549</v>
      </c>
      <c r="E12" s="10">
        <v>5.0231017068026071</v>
      </c>
      <c r="F12" s="10">
        <v>1.1666623919025032</v>
      </c>
      <c r="G12" s="10">
        <v>1.8584838181638765</v>
      </c>
      <c r="H12" s="10">
        <v>1.4641315391621132</v>
      </c>
      <c r="I12" s="10">
        <v>2.0664539475641539</v>
      </c>
      <c r="K12" s="19"/>
      <c r="L12" s="19"/>
      <c r="M12" s="19"/>
      <c r="N12" s="19"/>
      <c r="O12" s="19"/>
    </row>
    <row r="13" spans="1:15" x14ac:dyDescent="0.25">
      <c r="A13" s="1" t="s">
        <v>3</v>
      </c>
      <c r="B13" s="10">
        <v>11.295449267076995</v>
      </c>
      <c r="C13" s="10">
        <v>2.0751387491101201</v>
      </c>
      <c r="D13" s="10">
        <v>7.1783947186216901</v>
      </c>
      <c r="E13" s="10">
        <v>4.915552050289242</v>
      </c>
      <c r="F13" s="10">
        <v>1.1371417731367885</v>
      </c>
      <c r="G13" s="10">
        <v>1.7959054211244492</v>
      </c>
      <c r="H13" s="10">
        <v>1.4049342174557478</v>
      </c>
      <c r="I13" s="10">
        <v>2.0419160019263449</v>
      </c>
      <c r="K13" s="19"/>
      <c r="L13" s="19"/>
      <c r="M13" s="19"/>
      <c r="N13" s="19"/>
      <c r="O13" s="19"/>
    </row>
    <row r="14" spans="1:15" x14ac:dyDescent="0.25">
      <c r="A14" s="1" t="s">
        <v>4</v>
      </c>
      <c r="B14" s="10">
        <v>11.176905039275573</v>
      </c>
      <c r="C14" s="10">
        <v>2.0289957494902993</v>
      </c>
      <c r="D14" s="10">
        <v>7.1158305286004637</v>
      </c>
      <c r="E14" s="10">
        <v>4.8697261289544196</v>
      </c>
      <c r="F14" s="10">
        <v>1.127055715806849</v>
      </c>
      <c r="G14" s="10">
        <v>1.7664670495444827</v>
      </c>
      <c r="H14" s="10">
        <v>1.3815773763487871</v>
      </c>
      <c r="I14" s="10">
        <v>2.0320789559458681</v>
      </c>
      <c r="K14" s="19"/>
      <c r="L14" s="19"/>
      <c r="M14" s="19"/>
      <c r="N14" s="19"/>
      <c r="O14" s="19"/>
    </row>
    <row r="15" spans="1:15" x14ac:dyDescent="0.25">
      <c r="A15" s="1" t="s">
        <v>5</v>
      </c>
      <c r="B15" s="10">
        <v>12.719619739827676</v>
      </c>
      <c r="C15" s="10">
        <v>2.6985532059817268</v>
      </c>
      <c r="D15" s="10">
        <v>7.8542990136905821</v>
      </c>
      <c r="E15" s="10">
        <v>5.3617295550038726</v>
      </c>
      <c r="F15" s="10">
        <v>1.2158228385273864</v>
      </c>
      <c r="G15" s="10">
        <v>2.3399322816099635</v>
      </c>
      <c r="H15" s="10">
        <v>1.6353675531507208</v>
      </c>
      <c r="I15" s="10">
        <v>2.166767664760727</v>
      </c>
      <c r="K15" s="19"/>
      <c r="L15" s="19"/>
      <c r="M15" s="19"/>
      <c r="N15" s="19"/>
      <c r="O15" s="19"/>
    </row>
    <row r="16" spans="1:15" x14ac:dyDescent="0.25">
      <c r="A16" t="s">
        <v>6</v>
      </c>
      <c r="B16" s="10">
        <v>13.927118493040124</v>
      </c>
      <c r="C16" s="10">
        <v>3.2102171036101335</v>
      </c>
      <c r="D16" s="10">
        <v>8.4654493298177211</v>
      </c>
      <c r="E16" s="10">
        <v>5.8020922717065702</v>
      </c>
      <c r="F16" s="10">
        <v>1.3045821345379371</v>
      </c>
      <c r="G16" s="10">
        <v>2.7384529805947424</v>
      </c>
      <c r="H16" s="10">
        <v>1.8305390525118788</v>
      </c>
      <c r="I16" s="10">
        <v>2.251452180886568</v>
      </c>
      <c r="K16" s="19"/>
      <c r="L16" s="19"/>
      <c r="M16" s="19"/>
      <c r="N16" s="19"/>
      <c r="O16" s="19"/>
    </row>
    <row r="17" spans="1:16" x14ac:dyDescent="0.25">
      <c r="A17" t="s">
        <v>7</v>
      </c>
      <c r="B17" s="10">
        <v>13.318608855687248</v>
      </c>
      <c r="C17" s="10">
        <v>2.8643199114267004</v>
      </c>
      <c r="D17" s="10">
        <v>8.2474588123135479</v>
      </c>
      <c r="E17" s="10">
        <v>5.6528573448340707</v>
      </c>
      <c r="F17" s="10">
        <v>1.2837704982908731</v>
      </c>
      <c r="G17" s="10">
        <v>2.4344315285761744</v>
      </c>
      <c r="H17" s="10">
        <v>1.7407193538232375</v>
      </c>
      <c r="I17" s="10">
        <v>2.206830289518356</v>
      </c>
      <c r="K17" s="19"/>
      <c r="L17" s="19"/>
      <c r="M17" s="19"/>
      <c r="N17" s="19"/>
      <c r="O17" s="19"/>
    </row>
    <row r="18" spans="1:16" x14ac:dyDescent="0.25">
      <c r="A18" t="s">
        <v>8</v>
      </c>
      <c r="B18" s="10">
        <v>12.674170582464622</v>
      </c>
      <c r="C18" s="10">
        <v>2.6000480681353455</v>
      </c>
      <c r="D18" s="10">
        <v>7.9166980450650923</v>
      </c>
      <c r="E18" s="10">
        <v>5.4155599739743856</v>
      </c>
      <c r="F18" s="10">
        <v>1.2386158043932647</v>
      </c>
      <c r="G18" s="10">
        <v>2.2071394666324577</v>
      </c>
      <c r="H18" s="10">
        <v>1.6554308663066126</v>
      </c>
      <c r="I18" s="10">
        <v>2.1574246501693706</v>
      </c>
      <c r="K18" s="19"/>
      <c r="L18" s="19"/>
      <c r="M18" s="19"/>
      <c r="N18" s="19"/>
      <c r="O18" s="19"/>
    </row>
    <row r="19" spans="1:16" x14ac:dyDescent="0.25">
      <c r="A19" t="s">
        <v>9</v>
      </c>
      <c r="B19" s="10">
        <v>12.167272420932605</v>
      </c>
      <c r="C19" s="10">
        <v>2.4140778395725611</v>
      </c>
      <c r="D19" s="10">
        <v>7.6357401742820583</v>
      </c>
      <c r="E19" s="10">
        <v>5.2122592804011365</v>
      </c>
      <c r="F19" s="10">
        <v>1.2006998504998083</v>
      </c>
      <c r="G19" s="10">
        <v>2.0479812188239452</v>
      </c>
      <c r="H19" s="10">
        <v>1.5888776601014598</v>
      </c>
      <c r="I19" s="10">
        <v>2.1174546072213549</v>
      </c>
      <c r="K19" s="19"/>
      <c r="L19" s="19"/>
      <c r="M19" s="19"/>
      <c r="N19" s="19"/>
      <c r="O19" s="19"/>
    </row>
    <row r="20" spans="1:16" x14ac:dyDescent="0.25">
      <c r="A20" t="s">
        <v>10</v>
      </c>
      <c r="B20" s="10">
        <v>11.733132525321855</v>
      </c>
      <c r="C20" s="10">
        <v>2.2505318876564018</v>
      </c>
      <c r="D20" s="10">
        <v>7.3994629111000867</v>
      </c>
      <c r="E20" s="10">
        <v>5.042425025529945</v>
      </c>
      <c r="F20" s="10">
        <v>1.1662350913368165</v>
      </c>
      <c r="G20" s="10">
        <v>1.9348550623497722</v>
      </c>
      <c r="H20" s="10">
        <v>1.5064796137612242</v>
      </c>
      <c r="I20" s="10">
        <v>2.0831379209857226</v>
      </c>
      <c r="K20" s="19"/>
      <c r="L20" s="19"/>
      <c r="M20" s="19"/>
      <c r="N20" s="19"/>
      <c r="O20" s="19"/>
    </row>
    <row r="21" spans="1:16" x14ac:dyDescent="0.25">
      <c r="A21" t="s">
        <v>11</v>
      </c>
      <c r="B21" s="10">
        <v>11.520924839697035</v>
      </c>
      <c r="C21" s="10">
        <v>2.1602072873532632</v>
      </c>
      <c r="D21" s="10">
        <v>7.3037699869732577</v>
      </c>
      <c r="E21" s="10">
        <v>4.9915028529695933</v>
      </c>
      <c r="F21" s="10">
        <v>1.1559128456780108</v>
      </c>
      <c r="G21" s="10">
        <v>1.8739206552100578</v>
      </c>
      <c r="H21" s="10">
        <v>1.4426409157314322</v>
      </c>
      <c r="I21" s="10">
        <v>2.0569477484585814</v>
      </c>
      <c r="K21" s="19"/>
      <c r="L21" s="19"/>
      <c r="M21" s="19"/>
      <c r="N21" s="19"/>
      <c r="O21" s="19"/>
    </row>
    <row r="22" spans="1:16" x14ac:dyDescent="0.25">
      <c r="A22" t="s">
        <v>12</v>
      </c>
      <c r="B22" s="10">
        <v>11.38783447611236</v>
      </c>
      <c r="C22" s="10">
        <v>2.1137940754022186</v>
      </c>
      <c r="D22" s="10">
        <v>7.2302961359037239</v>
      </c>
      <c r="E22" s="10">
        <v>4.9455753675319905</v>
      </c>
      <c r="F22" s="10">
        <v>1.1432583772359823</v>
      </c>
      <c r="G22" s="10">
        <v>1.8403902573780671</v>
      </c>
      <c r="H22" s="10">
        <v>1.4148662029387586</v>
      </c>
      <c r="I22" s="10">
        <v>2.0437444495882353</v>
      </c>
      <c r="K22" s="19"/>
      <c r="L22" s="19"/>
      <c r="M22" s="19"/>
      <c r="N22" s="19"/>
      <c r="O22" s="19"/>
    </row>
    <row r="23" spans="1:16" x14ac:dyDescent="0.25">
      <c r="A23" t="s">
        <v>13</v>
      </c>
      <c r="B23" s="10">
        <v>11.164360942223336</v>
      </c>
      <c r="C23" s="10">
        <v>2.0700311711979786</v>
      </c>
      <c r="D23" s="10">
        <v>7.0552804399981257</v>
      </c>
      <c r="E23" s="10">
        <v>4.8113955095928027</v>
      </c>
      <c r="F23" s="10">
        <v>1.1085191197088371</v>
      </c>
      <c r="G23" s="10">
        <v>1.7998883893423887</v>
      </c>
      <c r="H23" s="10">
        <v>1.4055085834220131</v>
      </c>
      <c r="I23" s="10">
        <v>2.0390495122465411</v>
      </c>
      <c r="K23" s="19"/>
      <c r="L23" s="19"/>
      <c r="M23" s="19"/>
      <c r="N23" s="19"/>
      <c r="O23" s="19"/>
    </row>
    <row r="24" spans="1:16" x14ac:dyDescent="0.25">
      <c r="A24" t="s">
        <v>14</v>
      </c>
      <c r="B24" s="10">
        <v>11.067806057747791</v>
      </c>
      <c r="C24" s="10">
        <v>2.0428797097211557</v>
      </c>
      <c r="D24" s="10">
        <v>6.9822191135761331</v>
      </c>
      <c r="E24" s="10">
        <v>4.7534572880893169</v>
      </c>
      <c r="F24" s="10">
        <v>1.0885962273640017</v>
      </c>
      <c r="G24" s="10">
        <v>1.7908029628648845</v>
      </c>
      <c r="H24" s="10">
        <v>1.3922423368862371</v>
      </c>
      <c r="I24" s="10">
        <v>2.0427074043182665</v>
      </c>
      <c r="K24" s="19"/>
      <c r="L24" s="19"/>
      <c r="M24" s="19"/>
      <c r="N24" s="19"/>
      <c r="O24" s="19"/>
    </row>
    <row r="25" spans="1:16" x14ac:dyDescent="0.25">
      <c r="B25" s="6"/>
      <c r="C25" s="6"/>
      <c r="D25" s="6"/>
      <c r="E25" s="6"/>
      <c r="F25" s="6"/>
      <c r="G25" s="6"/>
      <c r="H25" s="6"/>
      <c r="I25" s="6"/>
      <c r="K25" s="19"/>
      <c r="L25" s="19"/>
      <c r="M25" s="19"/>
      <c r="N25" s="19"/>
      <c r="O25" s="19"/>
    </row>
    <row r="26" spans="1:16" x14ac:dyDescent="0.25">
      <c r="A26" t="s">
        <v>22</v>
      </c>
      <c r="B26" s="10">
        <v>11.759287463534086</v>
      </c>
      <c r="C26" s="10">
        <v>2.2825436059820716</v>
      </c>
      <c r="D26" s="10">
        <v>7.3933788417303052</v>
      </c>
      <c r="E26" s="10">
        <v>5.0377099154387981</v>
      </c>
      <c r="F26" s="10">
        <v>1.1625181612946722</v>
      </c>
      <c r="G26" s="10">
        <v>1.9683585830014685</v>
      </c>
      <c r="H26" s="10">
        <v>1.5073357837312424</v>
      </c>
      <c r="I26" s="10">
        <v>2.0833651854732604</v>
      </c>
      <c r="K26" s="19"/>
      <c r="L26" s="19"/>
      <c r="M26" s="19"/>
      <c r="N26" s="19"/>
      <c r="O26" s="19"/>
      <c r="P26" s="19"/>
    </row>
    <row r="27" spans="1:16" x14ac:dyDescent="0.25">
      <c r="A27" t="s">
        <v>23</v>
      </c>
      <c r="B27" s="10">
        <v>13.452545948833832</v>
      </c>
      <c r="C27" s="10">
        <v>2.872995037991775</v>
      </c>
      <c r="D27" s="10">
        <v>8.3723966666529357</v>
      </c>
      <c r="E27" s="10">
        <v>5.8182260366526419</v>
      </c>
      <c r="F27" s="10">
        <v>1.3042408495265925</v>
      </c>
      <c r="G27" s="10">
        <v>2.4516603419884033</v>
      </c>
      <c r="H27" s="10">
        <v>1.6712644780789032</v>
      </c>
      <c r="I27" s="10">
        <v>2.2071544754956851</v>
      </c>
      <c r="K27" s="19"/>
      <c r="L27" s="19"/>
      <c r="M27" s="19"/>
      <c r="N27" s="19"/>
      <c r="O27" s="19"/>
      <c r="P27" s="19"/>
    </row>
    <row r="28" spans="1:16" x14ac:dyDescent="0.25">
      <c r="B28" s="6"/>
      <c r="C28" s="6"/>
      <c r="D28" s="6"/>
      <c r="E28" s="38"/>
      <c r="F28" s="38"/>
      <c r="G28" s="38"/>
      <c r="H28" s="38"/>
      <c r="I28" s="38"/>
      <c r="K28" s="19"/>
      <c r="L28" s="19"/>
      <c r="M28" s="19"/>
      <c r="N28" s="19"/>
      <c r="O28" s="19"/>
    </row>
    <row r="29" spans="1:16" x14ac:dyDescent="0.25">
      <c r="A29" t="s">
        <v>30</v>
      </c>
      <c r="B29" s="10">
        <v>11.853700410822981</v>
      </c>
      <c r="C29" s="10">
        <v>2.2928876117754626</v>
      </c>
      <c r="D29" s="10">
        <v>7.4809082283448838</v>
      </c>
      <c r="E29" s="10">
        <v>5.1284309828514401</v>
      </c>
      <c r="F29" s="10">
        <v>1.1799900110086687</v>
      </c>
      <c r="G29" s="10">
        <v>1.9767456598453033</v>
      </c>
      <c r="H29" s="10">
        <v>1.4886291840186998</v>
      </c>
      <c r="I29" s="10">
        <v>2.0799047469694978</v>
      </c>
      <c r="K29" s="19"/>
      <c r="L29" s="19"/>
      <c r="M29" s="19"/>
      <c r="N29" s="19"/>
      <c r="O29" s="19"/>
    </row>
    <row r="30" spans="1:16" x14ac:dyDescent="0.25">
      <c r="B30" s="6"/>
      <c r="C30" s="6"/>
      <c r="D30" s="6"/>
      <c r="E30" s="6"/>
      <c r="F30" s="6"/>
      <c r="G30" s="6"/>
      <c r="H30" s="6"/>
      <c r="I30" s="6"/>
      <c r="K30" s="19"/>
      <c r="L30" s="19"/>
      <c r="M30" s="19"/>
      <c r="N30" s="19"/>
      <c r="O30" s="19"/>
    </row>
    <row r="31" spans="1:16" x14ac:dyDescent="0.25">
      <c r="A31" t="s">
        <v>31</v>
      </c>
      <c r="B31" s="10">
        <v>14.00804517312846</v>
      </c>
      <c r="C31" s="10">
        <v>3.3007366485530691</v>
      </c>
      <c r="D31" s="10">
        <v>8.4545465167114422</v>
      </c>
      <c r="E31" s="10">
        <v>5.7315788322693422</v>
      </c>
      <c r="F31" s="10">
        <v>1.2861825786039633</v>
      </c>
      <c r="G31" s="10">
        <v>2.6936302860388488</v>
      </c>
      <c r="H31" s="10">
        <v>2.0438914692823897</v>
      </c>
      <c r="I31" s="10">
        <v>2.2527621390654748</v>
      </c>
      <c r="K31" s="19"/>
      <c r="L31" s="19"/>
      <c r="M31" s="19"/>
      <c r="N31" s="19"/>
      <c r="O31" s="19"/>
    </row>
    <row r="32" spans="1:16" x14ac:dyDescent="0.25">
      <c r="A32" t="s">
        <v>32</v>
      </c>
      <c r="B32" s="10">
        <v>12.436432804065157</v>
      </c>
      <c r="C32" s="10">
        <v>2.4414477136407298</v>
      </c>
      <c r="D32" s="10">
        <v>7.9013234683727651</v>
      </c>
      <c r="E32" s="10">
        <v>5.4238780798251067</v>
      </c>
      <c r="F32" s="10">
        <v>1.2631573815972528</v>
      </c>
      <c r="G32" s="10">
        <v>2.0668359682611208</v>
      </c>
      <c r="H32" s="10">
        <v>1.5888997571138519</v>
      </c>
      <c r="I32" s="10">
        <v>2.0936618229327149</v>
      </c>
      <c r="K32" s="19"/>
      <c r="L32" s="19"/>
      <c r="M32" s="19"/>
      <c r="N32" s="19"/>
      <c r="O32" s="19"/>
    </row>
    <row r="33" spans="1:15" x14ac:dyDescent="0.25">
      <c r="A33" t="s">
        <v>33</v>
      </c>
      <c r="B33" s="10">
        <v>11.410432242439404</v>
      </c>
      <c r="C33" s="10">
        <v>2.1450190622072056</v>
      </c>
      <c r="D33" s="10">
        <v>7.2011809353011724</v>
      </c>
      <c r="E33" s="10">
        <v>4.9005884609522248</v>
      </c>
      <c r="F33" s="10">
        <v>1.1320751894987611</v>
      </c>
      <c r="G33" s="10">
        <v>1.8673898552342412</v>
      </c>
      <c r="H33" s="10">
        <v>1.4461464830390793</v>
      </c>
      <c r="I33" s="10">
        <v>2.0642324312585902</v>
      </c>
      <c r="K33" s="19"/>
      <c r="L33" s="19"/>
      <c r="M33" s="19"/>
      <c r="N33" s="19"/>
      <c r="O33" s="19"/>
    </row>
    <row r="34" spans="1:15" x14ac:dyDescent="0.25">
      <c r="A34" s="3"/>
      <c r="B34" s="6"/>
      <c r="C34" s="6"/>
      <c r="D34" s="6"/>
      <c r="E34" s="6"/>
      <c r="F34" s="6"/>
      <c r="G34" s="6"/>
      <c r="H34" s="6"/>
      <c r="I34" s="6"/>
      <c r="K34" s="19"/>
      <c r="L34" s="19"/>
      <c r="M34" s="19"/>
      <c r="N34" s="19"/>
      <c r="O34" s="19"/>
    </row>
    <row r="35" spans="1:15" x14ac:dyDescent="0.25">
      <c r="A35" s="23" t="s">
        <v>86</v>
      </c>
      <c r="B35" s="10">
        <v>15.791798474034673</v>
      </c>
      <c r="C35" s="10">
        <v>3.3188863895953578</v>
      </c>
      <c r="D35" s="10">
        <v>10.004824306174781</v>
      </c>
      <c r="E35" s="10">
        <v>6.7526036198972132</v>
      </c>
      <c r="F35" s="10">
        <v>1.6061928754837842</v>
      </c>
      <c r="G35" s="10">
        <v>3.0732452261207275</v>
      </c>
      <c r="H35" s="10">
        <v>1.8916689733351382</v>
      </c>
      <c r="I35" s="10">
        <v>2.468087953704837</v>
      </c>
      <c r="K35" s="19"/>
      <c r="L35" s="19"/>
      <c r="M35" s="19"/>
      <c r="N35" s="19"/>
      <c r="O35" s="19"/>
    </row>
    <row r="36" spans="1:15" x14ac:dyDescent="0.25">
      <c r="A36" s="23" t="s">
        <v>87</v>
      </c>
      <c r="B36" s="10">
        <v>10.778400560644469</v>
      </c>
      <c r="C36" s="10">
        <v>1.6080634400854177</v>
      </c>
      <c r="D36" s="10">
        <v>7.1861917943755422</v>
      </c>
      <c r="E36" s="10">
        <v>5.1269878035454211</v>
      </c>
      <c r="F36" s="10">
        <v>1.3528336905507716</v>
      </c>
      <c r="G36" s="10">
        <v>1.2399735467157187</v>
      </c>
      <c r="H36" s="10">
        <v>1.0744601845653972</v>
      </c>
      <c r="I36" s="10">
        <v>1.9841465570602781</v>
      </c>
      <c r="K36" s="19"/>
      <c r="L36" s="19"/>
      <c r="M36" s="19"/>
      <c r="N36" s="19"/>
      <c r="O36" s="19"/>
    </row>
    <row r="37" spans="1:15" x14ac:dyDescent="0.25">
      <c r="A37" s="23" t="s">
        <v>88</v>
      </c>
      <c r="B37" s="10">
        <v>19.746099346172414</v>
      </c>
      <c r="C37" s="10">
        <v>6.5696775104795266</v>
      </c>
      <c r="D37" s="10">
        <v>10.882565746505721</v>
      </c>
      <c r="E37" s="10">
        <v>8.7147051403283307</v>
      </c>
      <c r="F37" s="10">
        <v>1.9105044246764746</v>
      </c>
      <c r="G37" s="10">
        <v>3.3240479959269278</v>
      </c>
      <c r="H37" s="10">
        <v>3.502985740456765</v>
      </c>
      <c r="I37" s="10">
        <v>2.2938565976141807</v>
      </c>
      <c r="K37" s="19"/>
      <c r="L37" s="19"/>
      <c r="M37" s="19"/>
      <c r="N37" s="19"/>
      <c r="O37" s="19"/>
    </row>
    <row r="38" spans="1:15" x14ac:dyDescent="0.25">
      <c r="A38" s="23" t="s">
        <v>89</v>
      </c>
      <c r="B38" s="10">
        <v>9.6419763978568831</v>
      </c>
      <c r="C38" s="10">
        <v>1.5985179229705202</v>
      </c>
      <c r="D38" s="10">
        <v>6.1262624330895452</v>
      </c>
      <c r="E38" s="10">
        <v>4.1226251993934531</v>
      </c>
      <c r="F38" s="10">
        <v>0.9273561714928682</v>
      </c>
      <c r="G38" s="10">
        <v>1.4632831695097741</v>
      </c>
      <c r="H38" s="10">
        <v>1.2115158073719876</v>
      </c>
      <c r="I38" s="10">
        <v>1.91719618401975</v>
      </c>
      <c r="K38" s="19"/>
      <c r="L38" s="19"/>
      <c r="M38" s="19"/>
      <c r="N38" s="19"/>
      <c r="O38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C0E8-1503-47D2-9F78-326FDF47AE39}">
  <sheetPr codeName="Sheet1">
    <tabColor theme="4"/>
  </sheetPr>
  <dimension ref="A1:P56"/>
  <sheetViews>
    <sheetView workbookViewId="0">
      <pane ySplit="5" topLeftCell="A18" activePane="bottomLeft" state="frozen"/>
      <selection activeCell="M23" sqref="M23"/>
      <selection pane="bottomLeft" activeCell="A27" sqref="A27"/>
    </sheetView>
  </sheetViews>
  <sheetFormatPr defaultRowHeight="15" x14ac:dyDescent="0.25"/>
  <cols>
    <col min="1" max="1" width="41.85546875" style="3" customWidth="1"/>
    <col min="2" max="6" width="8" style="3" customWidth="1"/>
    <col min="7" max="7" width="8" style="33" customWidth="1"/>
    <col min="8" max="8" width="10" style="33" bestFit="1" customWidth="1"/>
    <col min="9" max="9" width="5.140625" style="3" customWidth="1"/>
    <col min="10" max="14" width="8.28515625" style="3" customWidth="1"/>
    <col min="15" max="15" width="8" style="33" customWidth="1"/>
    <col min="16" max="16" width="10" style="33" bestFit="1" customWidth="1"/>
    <col min="17" max="16384" width="9.140625" style="3"/>
  </cols>
  <sheetData>
    <row r="1" spans="1:16" x14ac:dyDescent="0.25">
      <c r="A1" s="3" t="s">
        <v>117</v>
      </c>
    </row>
    <row r="2" spans="1:16" x14ac:dyDescent="0.25">
      <c r="B2" s="48" t="s">
        <v>0</v>
      </c>
      <c r="C2" s="48"/>
      <c r="D2" s="48"/>
      <c r="E2" s="48"/>
      <c r="F2" s="48"/>
      <c r="G2" s="34"/>
      <c r="H2" s="34"/>
      <c r="J2" s="48" t="s">
        <v>1</v>
      </c>
      <c r="K2" s="48"/>
      <c r="L2" s="48"/>
      <c r="M2" s="48"/>
      <c r="N2" s="48"/>
      <c r="O2" s="34"/>
      <c r="P2" s="34"/>
    </row>
    <row r="3" spans="1:16" x14ac:dyDescent="0.25">
      <c r="B3" s="3">
        <v>2011</v>
      </c>
      <c r="C3" s="3">
        <v>2013</v>
      </c>
      <c r="D3" s="3">
        <v>2015</v>
      </c>
      <c r="E3" s="3">
        <v>2017</v>
      </c>
      <c r="F3" s="3">
        <v>2022</v>
      </c>
      <c r="G3" s="33" t="s">
        <v>106</v>
      </c>
      <c r="H3" s="33" t="s">
        <v>107</v>
      </c>
      <c r="J3" s="3">
        <v>2011</v>
      </c>
      <c r="K3" s="3">
        <v>2013</v>
      </c>
      <c r="L3" s="3">
        <v>2015</v>
      </c>
      <c r="M3" s="3">
        <v>2017</v>
      </c>
      <c r="N3" s="3">
        <v>2022</v>
      </c>
      <c r="O3" s="33" t="s">
        <v>106</v>
      </c>
      <c r="P3" s="33" t="s">
        <v>107</v>
      </c>
    </row>
    <row r="5" spans="1:16" x14ac:dyDescent="0.25">
      <c r="A5" s="3" t="s">
        <v>34</v>
      </c>
      <c r="B5" s="9">
        <v>11.275030046605719</v>
      </c>
      <c r="C5" s="9">
        <v>10.851227499684683</v>
      </c>
      <c r="D5" s="9">
        <v>10.225315984179009</v>
      </c>
      <c r="E5" s="9">
        <v>9.1293820795743503</v>
      </c>
      <c r="F5" s="9">
        <v>6.0905956343380172</v>
      </c>
      <c r="G5" s="30">
        <f>F5-B5</f>
        <v>-5.1844344122677022</v>
      </c>
      <c r="H5" s="31">
        <f>G5/B5</f>
        <v>-0.45981557395746764</v>
      </c>
      <c r="I5" s="6"/>
      <c r="J5" s="9">
        <v>7.9849527045852389</v>
      </c>
      <c r="K5" s="9">
        <v>7.7745743795512734</v>
      </c>
      <c r="L5" s="9">
        <v>6.1007640992955725</v>
      </c>
      <c r="M5" s="9">
        <v>5.8733651973923591</v>
      </c>
      <c r="N5" s="9">
        <v>4.0368043223924479</v>
      </c>
      <c r="O5" s="30">
        <f>N5-J5</f>
        <v>-3.948148382192791</v>
      </c>
      <c r="P5" s="31">
        <f>O5/J5</f>
        <v>-0.49444856197152254</v>
      </c>
    </row>
    <row r="6" spans="1:16" x14ac:dyDescent="0.25">
      <c r="B6" s="6"/>
      <c r="C6" s="6"/>
      <c r="D6" s="6"/>
      <c r="E6" s="6"/>
      <c r="F6" s="6"/>
      <c r="G6" s="30"/>
      <c r="H6" s="31"/>
      <c r="I6" s="6"/>
      <c r="J6" s="6"/>
      <c r="K6" s="6"/>
      <c r="L6" s="6"/>
      <c r="M6" s="6"/>
      <c r="N6" s="6"/>
      <c r="O6" s="30"/>
      <c r="P6" s="31"/>
    </row>
    <row r="7" spans="1:16" x14ac:dyDescent="0.25">
      <c r="A7" s="8" t="s">
        <v>72</v>
      </c>
      <c r="B7" s="6">
        <v>11.017562543179842</v>
      </c>
      <c r="C7" s="6">
        <v>10.656517946334692</v>
      </c>
      <c r="D7" s="6">
        <v>10.036193218414049</v>
      </c>
      <c r="E7" s="6">
        <v>8.8691646572030045</v>
      </c>
      <c r="F7" s="6">
        <v>5.8863511371384876</v>
      </c>
      <c r="G7" s="30">
        <f>F7-B7</f>
        <v>-5.1312114060413547</v>
      </c>
      <c r="H7" s="31">
        <f>G7/B7</f>
        <v>-0.46573018178305764</v>
      </c>
      <c r="I7" s="6"/>
      <c r="J7" s="6">
        <v>7.9628953063248851</v>
      </c>
      <c r="K7" s="6">
        <v>7.7151990464218594</v>
      </c>
      <c r="L7" s="6">
        <v>6.048761923392707</v>
      </c>
      <c r="M7" s="6">
        <v>5.8533659394255597</v>
      </c>
      <c r="N7" s="6">
        <v>4.0034789793376744</v>
      </c>
      <c r="O7" s="30">
        <f>N7-J7</f>
        <v>-3.9594163269872107</v>
      </c>
      <c r="P7" s="31">
        <f>O7/J7</f>
        <v>-0.49723325181008815</v>
      </c>
    </row>
    <row r="8" spans="1:16" x14ac:dyDescent="0.25">
      <c r="A8" s="4">
        <v>2</v>
      </c>
      <c r="B8" s="6">
        <v>9.6756475603707983</v>
      </c>
      <c r="C8" s="6">
        <v>9.4160933756435945</v>
      </c>
      <c r="D8" s="6">
        <v>8.9041014010807178</v>
      </c>
      <c r="E8" s="6">
        <v>7.8208618293838938</v>
      </c>
      <c r="F8" s="6">
        <v>5.1532714545000129</v>
      </c>
      <c r="G8" s="30">
        <f>F8-B8</f>
        <v>-4.5223761058707854</v>
      </c>
      <c r="H8" s="31">
        <f>G8/B8</f>
        <v>-0.46739777132782162</v>
      </c>
      <c r="I8" s="6"/>
      <c r="J8" s="6">
        <v>7.7033271957810188</v>
      </c>
      <c r="K8" s="6">
        <v>7.5723880113361224</v>
      </c>
      <c r="L8" s="6">
        <v>5.9675571274859216</v>
      </c>
      <c r="M8" s="6">
        <v>5.6694341082453352</v>
      </c>
      <c r="N8" s="6">
        <v>3.8399127581626082</v>
      </c>
      <c r="O8" s="30">
        <f>N8-J8</f>
        <v>-3.8634144376184105</v>
      </c>
      <c r="P8" s="31">
        <f>O8/J8</f>
        <v>-0.50152542394075339</v>
      </c>
    </row>
    <row r="9" spans="1:16" x14ac:dyDescent="0.25">
      <c r="A9" s="4">
        <v>3</v>
      </c>
      <c r="B9" s="6">
        <v>10.355761263451198</v>
      </c>
      <c r="C9" s="6">
        <v>10.017233315933392</v>
      </c>
      <c r="D9" s="6">
        <v>9.4867157010105174</v>
      </c>
      <c r="E9" s="6">
        <v>8.442208163965196</v>
      </c>
      <c r="F9" s="6">
        <v>5.6039370039715877</v>
      </c>
      <c r="G9" s="30">
        <f>F9-B9</f>
        <v>-4.7518242594796103</v>
      </c>
      <c r="H9" s="31">
        <f>G9/B9</f>
        <v>-0.45885803453680629</v>
      </c>
      <c r="I9" s="6"/>
      <c r="J9" s="6">
        <v>7.7956603069998156</v>
      </c>
      <c r="K9" s="6">
        <v>7.6790936687529321</v>
      </c>
      <c r="L9" s="6">
        <v>6.0580675286429164</v>
      </c>
      <c r="M9" s="6">
        <v>5.7370796919935927</v>
      </c>
      <c r="N9" s="6">
        <v>3.9343978607096664</v>
      </c>
      <c r="O9" s="30">
        <f>N9-J9</f>
        <v>-3.8612624462901493</v>
      </c>
      <c r="P9" s="31">
        <f>O9/J9</f>
        <v>-0.4953092225969718</v>
      </c>
    </row>
    <row r="10" spans="1:16" x14ac:dyDescent="0.25">
      <c r="A10" s="4">
        <v>4</v>
      </c>
      <c r="B10" s="6">
        <v>11.721412847290804</v>
      </c>
      <c r="C10" s="6">
        <v>11.1740838279422</v>
      </c>
      <c r="D10" s="6">
        <v>10.589959362966134</v>
      </c>
      <c r="E10" s="6">
        <v>9.5090362966543722</v>
      </c>
      <c r="F10" s="6">
        <v>6.4157230208746556</v>
      </c>
      <c r="G10" s="30">
        <f>F10-B10</f>
        <v>-5.3056898264161481</v>
      </c>
      <c r="H10" s="31">
        <f>G10/B10</f>
        <v>-0.45264934317559374</v>
      </c>
      <c r="I10" s="6"/>
      <c r="J10" s="6">
        <v>8.0764130938396406</v>
      </c>
      <c r="K10" s="6">
        <v>7.9128868480852459</v>
      </c>
      <c r="L10" s="6">
        <v>6.2355206920713888</v>
      </c>
      <c r="M10" s="6">
        <v>6.0015444074744018</v>
      </c>
      <c r="N10" s="6">
        <v>4.1701277887424411</v>
      </c>
      <c r="O10" s="30">
        <f>N10-J10</f>
        <v>-3.9062853050971995</v>
      </c>
      <c r="P10" s="31">
        <f>O10/J10</f>
        <v>-0.48366586251968152</v>
      </c>
    </row>
    <row r="11" spans="1:16" x14ac:dyDescent="0.25">
      <c r="A11" s="8" t="s">
        <v>73</v>
      </c>
      <c r="B11" s="6">
        <v>13.543171976103187</v>
      </c>
      <c r="C11" s="6">
        <v>12.943738777894779</v>
      </c>
      <c r="D11" s="6">
        <v>12.102775887106494</v>
      </c>
      <c r="E11" s="6">
        <v>11.046907515299139</v>
      </c>
      <c r="F11" s="6">
        <v>7.4889242048167919</v>
      </c>
      <c r="G11" s="30">
        <f>F11-B11</f>
        <v>-6.0542477712863949</v>
      </c>
      <c r="H11" s="31">
        <f>G11/B11</f>
        <v>-0.4470332195418521</v>
      </c>
      <c r="I11" s="6"/>
      <c r="J11" s="6">
        <v>8.3734508531625025</v>
      </c>
      <c r="K11" s="6">
        <v>8.005390100974461</v>
      </c>
      <c r="L11" s="6">
        <v>6.2126162367941626</v>
      </c>
      <c r="M11" s="6">
        <v>6.1188643491489714</v>
      </c>
      <c r="N11" s="6">
        <v>4.2615091101510574</v>
      </c>
      <c r="O11" s="30">
        <f>N11-J11</f>
        <v>-4.1119417430114451</v>
      </c>
      <c r="P11" s="31">
        <f>O11/J11</f>
        <v>-0.491068952946495</v>
      </c>
    </row>
    <row r="12" spans="1:16" x14ac:dyDescent="0.25">
      <c r="B12" s="6"/>
      <c r="C12" s="6"/>
      <c r="D12" s="6"/>
      <c r="E12" s="6"/>
      <c r="F12" s="6"/>
      <c r="G12" s="30"/>
      <c r="H12" s="31"/>
      <c r="I12" s="6"/>
      <c r="J12" s="6"/>
      <c r="K12" s="6"/>
      <c r="L12" s="6"/>
      <c r="M12" s="6"/>
      <c r="N12" s="6"/>
      <c r="O12" s="30"/>
      <c r="P12" s="31"/>
    </row>
    <row r="13" spans="1:16" x14ac:dyDescent="0.25">
      <c r="A13" s="3" t="s">
        <v>2</v>
      </c>
      <c r="B13" s="6">
        <v>11.239876136256633</v>
      </c>
      <c r="C13" s="6"/>
      <c r="D13" s="6"/>
      <c r="E13" s="6"/>
      <c r="F13" s="6">
        <v>6.0490194301705014</v>
      </c>
      <c r="G13" s="30">
        <f t="shared" ref="G13:G25" si="0">F13-B13</f>
        <v>-5.1908567060861319</v>
      </c>
      <c r="H13" s="31">
        <f t="shared" ref="H13:H25" si="1">G13/B13</f>
        <v>-0.46182508091365077</v>
      </c>
      <c r="I13" s="6"/>
      <c r="J13" s="6">
        <v>7.9983349835711879</v>
      </c>
      <c r="K13" s="6"/>
      <c r="L13" s="6"/>
      <c r="M13" s="6"/>
      <c r="N13" s="6">
        <v>4.0527308085285414</v>
      </c>
      <c r="O13" s="30">
        <f t="shared" ref="O13:O25" si="2">N13-J13</f>
        <v>-3.9456041750426465</v>
      </c>
      <c r="P13" s="31">
        <f t="shared" ref="P13:P25" si="3">O13/J13</f>
        <v>-0.49330319162013492</v>
      </c>
    </row>
    <row r="14" spans="1:16" x14ac:dyDescent="0.25">
      <c r="A14" s="5" t="s">
        <v>3</v>
      </c>
      <c r="B14" s="6">
        <v>10.947662234408652</v>
      </c>
      <c r="C14" s="6"/>
      <c r="D14" s="6"/>
      <c r="E14" s="6"/>
      <c r="F14" s="6">
        <v>5.8683693629785072</v>
      </c>
      <c r="G14" s="30">
        <f t="shared" si="0"/>
        <v>-5.0792928714301446</v>
      </c>
      <c r="H14" s="31">
        <f t="shared" si="1"/>
        <v>-0.46396141593278772</v>
      </c>
      <c r="I14" s="6"/>
      <c r="J14" s="6">
        <v>7.9454622347470112</v>
      </c>
      <c r="K14" s="6"/>
      <c r="L14" s="6"/>
      <c r="M14" s="6"/>
      <c r="N14" s="6">
        <v>4.026370340934899</v>
      </c>
      <c r="O14" s="30">
        <f t="shared" si="2"/>
        <v>-3.9190918938121122</v>
      </c>
      <c r="P14" s="31">
        <f t="shared" si="3"/>
        <v>-0.49324907450609745</v>
      </c>
    </row>
    <row r="15" spans="1:16" x14ac:dyDescent="0.25">
      <c r="A15" s="5" t="s">
        <v>4</v>
      </c>
      <c r="B15" s="6">
        <v>10.791767936267034</v>
      </c>
      <c r="C15" s="6"/>
      <c r="D15" s="6"/>
      <c r="E15" s="6"/>
      <c r="F15" s="6">
        <v>5.7674841583365302</v>
      </c>
      <c r="G15" s="30">
        <f t="shared" si="0"/>
        <v>-5.0242837779305036</v>
      </c>
      <c r="H15" s="31">
        <f t="shared" si="1"/>
        <v>-0.46556632866852093</v>
      </c>
      <c r="I15" s="6"/>
      <c r="J15" s="6">
        <v>7.9117220842219158</v>
      </c>
      <c r="K15" s="6"/>
      <c r="L15" s="6"/>
      <c r="M15" s="6"/>
      <c r="N15" s="6">
        <v>4.0115277829843743</v>
      </c>
      <c r="O15" s="30">
        <f t="shared" si="2"/>
        <v>-3.9001943012375415</v>
      </c>
      <c r="P15" s="31">
        <f t="shared" si="3"/>
        <v>-0.49296401715317695</v>
      </c>
    </row>
    <row r="16" spans="1:16" x14ac:dyDescent="0.25">
      <c r="A16" s="5" t="s">
        <v>5</v>
      </c>
      <c r="B16" s="6">
        <v>12.033526149763871</v>
      </c>
      <c r="C16" s="6"/>
      <c r="D16" s="6"/>
      <c r="E16" s="6"/>
      <c r="F16" s="6">
        <v>6.5387595032832282</v>
      </c>
      <c r="G16" s="30">
        <f t="shared" si="0"/>
        <v>-5.4947666464806426</v>
      </c>
      <c r="H16" s="31">
        <f t="shared" si="1"/>
        <v>-0.45662149050039369</v>
      </c>
      <c r="I16" s="6"/>
      <c r="J16" s="6">
        <v>8.1351099170677799</v>
      </c>
      <c r="K16" s="6"/>
      <c r="L16" s="6"/>
      <c r="M16" s="6"/>
      <c r="N16" s="6">
        <v>4.0910400971603931</v>
      </c>
      <c r="O16" s="30">
        <f t="shared" si="2"/>
        <v>-4.0440698199073868</v>
      </c>
      <c r="P16" s="31">
        <f t="shared" si="3"/>
        <v>-0.49711311354537074</v>
      </c>
    </row>
    <row r="17" spans="1:16" x14ac:dyDescent="0.25">
      <c r="A17" s="3" t="s">
        <v>6</v>
      </c>
      <c r="B17" s="6">
        <v>13.62340537767933</v>
      </c>
      <c r="C17" s="6"/>
      <c r="D17" s="6"/>
      <c r="E17" s="6"/>
      <c r="F17" s="6">
        <v>7.5077863778394791</v>
      </c>
      <c r="G17" s="30">
        <f t="shared" si="0"/>
        <v>-6.1156189998398505</v>
      </c>
      <c r="H17" s="31">
        <f t="shared" si="1"/>
        <v>-0.44890530893690633</v>
      </c>
      <c r="I17" s="6"/>
      <c r="J17" s="6">
        <v>8.4232817049941513</v>
      </c>
      <c r="K17" s="6"/>
      <c r="L17" s="6"/>
      <c r="M17" s="6"/>
      <c r="N17" s="6">
        <v>4.2017369724545706</v>
      </c>
      <c r="O17" s="30">
        <f t="shared" si="2"/>
        <v>-4.2215447325395807</v>
      </c>
      <c r="P17" s="31">
        <f t="shared" si="3"/>
        <v>-0.50117577452462891</v>
      </c>
    </row>
    <row r="18" spans="1:16" x14ac:dyDescent="0.25">
      <c r="A18" s="3" t="s">
        <v>7</v>
      </c>
      <c r="B18" s="6">
        <v>13.055612873047588</v>
      </c>
      <c r="C18" s="6"/>
      <c r="D18" s="6"/>
      <c r="E18" s="6"/>
      <c r="F18" s="6">
        <v>7.1733027655740997</v>
      </c>
      <c r="G18" s="30">
        <f t="shared" si="0"/>
        <v>-5.8823101074734883</v>
      </c>
      <c r="H18" s="31">
        <f t="shared" si="1"/>
        <v>-0.45055794505190266</v>
      </c>
      <c r="I18" s="6"/>
      <c r="J18" s="6">
        <v>8.3193714123153075</v>
      </c>
      <c r="K18" s="6"/>
      <c r="L18" s="6"/>
      <c r="M18" s="6"/>
      <c r="N18" s="6">
        <v>4.172789078174854</v>
      </c>
      <c r="O18" s="30">
        <f t="shared" si="2"/>
        <v>-4.1465823341404535</v>
      </c>
      <c r="P18" s="31">
        <f t="shared" si="3"/>
        <v>-0.49842495648195212</v>
      </c>
    </row>
    <row r="19" spans="1:16" x14ac:dyDescent="0.25">
      <c r="A19" s="3" t="s">
        <v>8</v>
      </c>
      <c r="B19" s="6">
        <v>12.402587657913466</v>
      </c>
      <c r="C19" s="6"/>
      <c r="D19" s="6"/>
      <c r="E19" s="6"/>
      <c r="F19" s="6">
        <v>6.7685746600041625</v>
      </c>
      <c r="G19" s="30">
        <f t="shared" si="0"/>
        <v>-5.6340129979093039</v>
      </c>
      <c r="H19" s="31">
        <f t="shared" si="1"/>
        <v>-0.454261090774434</v>
      </c>
      <c r="I19" s="6"/>
      <c r="J19" s="6">
        <v>8.2044299598833028</v>
      </c>
      <c r="K19" s="6"/>
      <c r="L19" s="6"/>
      <c r="M19" s="6"/>
      <c r="N19" s="6">
        <v>4.1300624825732788</v>
      </c>
      <c r="O19" s="30">
        <f t="shared" si="2"/>
        <v>-4.074367477310024</v>
      </c>
      <c r="P19" s="31">
        <f t="shared" si="3"/>
        <v>-0.49660579677469469</v>
      </c>
    </row>
    <row r="20" spans="1:16" x14ac:dyDescent="0.25">
      <c r="A20" s="3" t="s">
        <v>9</v>
      </c>
      <c r="B20" s="6">
        <v>11.868417346059521</v>
      </c>
      <c r="C20" s="6"/>
      <c r="D20" s="6"/>
      <c r="E20" s="6"/>
      <c r="F20" s="6">
        <v>6.4382605148914882</v>
      </c>
      <c r="G20" s="30">
        <f t="shared" si="0"/>
        <v>-5.4301568311680333</v>
      </c>
      <c r="H20" s="31">
        <f t="shared" si="1"/>
        <v>-0.45752998675690493</v>
      </c>
      <c r="I20" s="6"/>
      <c r="J20" s="6">
        <v>8.1074678114800509</v>
      </c>
      <c r="K20" s="6"/>
      <c r="L20" s="6"/>
      <c r="M20" s="6"/>
      <c r="N20" s="6">
        <v>4.0933692223962925</v>
      </c>
      <c r="O20" s="30">
        <f t="shared" si="2"/>
        <v>-4.0140985890837584</v>
      </c>
      <c r="P20" s="31">
        <f t="shared" si="3"/>
        <v>-0.49511125821552521</v>
      </c>
    </row>
    <row r="21" spans="1:16" x14ac:dyDescent="0.25">
      <c r="A21" s="3" t="s">
        <v>10</v>
      </c>
      <c r="B21" s="6">
        <v>11.265519537677477</v>
      </c>
      <c r="C21" s="6"/>
      <c r="D21" s="6"/>
      <c r="E21" s="6"/>
      <c r="F21" s="6">
        <v>6.0675679174754604</v>
      </c>
      <c r="G21" s="30">
        <f t="shared" si="0"/>
        <v>-5.1979516202020166</v>
      </c>
      <c r="H21" s="31">
        <f t="shared" si="1"/>
        <v>-0.46140363103694348</v>
      </c>
      <c r="I21" s="6"/>
      <c r="J21" s="6">
        <v>7.9943196867981001</v>
      </c>
      <c r="K21" s="6"/>
      <c r="L21" s="6"/>
      <c r="M21" s="6"/>
      <c r="N21" s="6">
        <v>4.0444432364308085</v>
      </c>
      <c r="O21" s="30">
        <f t="shared" si="2"/>
        <v>-3.9498764503672916</v>
      </c>
      <c r="P21" s="31">
        <f t="shared" si="3"/>
        <v>-0.49408537625661347</v>
      </c>
    </row>
    <row r="22" spans="1:16" x14ac:dyDescent="0.25">
      <c r="A22" s="3" t="s">
        <v>11</v>
      </c>
      <c r="B22" s="6">
        <v>10.743447291995372</v>
      </c>
      <c r="C22" s="6"/>
      <c r="D22" s="6"/>
      <c r="E22" s="6"/>
      <c r="F22" s="6">
        <v>5.7514865270426121</v>
      </c>
      <c r="G22" s="30">
        <f t="shared" si="0"/>
        <v>-4.9919607649527595</v>
      </c>
      <c r="H22" s="31">
        <f t="shared" si="1"/>
        <v>-0.46465167364595567</v>
      </c>
      <c r="I22" s="6"/>
      <c r="J22" s="6">
        <v>7.8898504986616462</v>
      </c>
      <c r="K22" s="6"/>
      <c r="L22" s="6"/>
      <c r="M22" s="6"/>
      <c r="N22" s="6">
        <v>3.9925716148515216</v>
      </c>
      <c r="O22" s="30">
        <f t="shared" si="2"/>
        <v>-3.8972788838101247</v>
      </c>
      <c r="P22" s="31">
        <f t="shared" si="3"/>
        <v>-0.49396105597580325</v>
      </c>
    </row>
    <row r="23" spans="1:16" x14ac:dyDescent="0.25">
      <c r="A23" s="3" t="s">
        <v>12</v>
      </c>
      <c r="B23" s="6">
        <v>10.520632810377144</v>
      </c>
      <c r="C23" s="6"/>
      <c r="D23" s="6"/>
      <c r="E23" s="6"/>
      <c r="F23" s="6">
        <v>5.6127796308847353</v>
      </c>
      <c r="G23" s="30">
        <f t="shared" si="0"/>
        <v>-4.9078531794924087</v>
      </c>
      <c r="H23" s="31">
        <f t="shared" si="1"/>
        <v>-0.46649790634756239</v>
      </c>
      <c r="I23" s="6"/>
      <c r="J23" s="6">
        <v>7.8396727427026525</v>
      </c>
      <c r="K23" s="6"/>
      <c r="L23" s="6"/>
      <c r="M23" s="6"/>
      <c r="N23" s="6">
        <v>3.9654348475576131</v>
      </c>
      <c r="O23" s="30">
        <f t="shared" si="2"/>
        <v>-3.8742378951450394</v>
      </c>
      <c r="P23" s="31">
        <f t="shared" si="3"/>
        <v>-0.49418362504369445</v>
      </c>
    </row>
    <row r="24" spans="1:16" x14ac:dyDescent="0.25">
      <c r="A24" s="3" t="s">
        <v>13</v>
      </c>
      <c r="B24" s="6">
        <v>10.16699619037022</v>
      </c>
      <c r="C24" s="6"/>
      <c r="D24" s="6"/>
      <c r="E24" s="6"/>
      <c r="F24" s="6">
        <v>5.3922835274957519</v>
      </c>
      <c r="G24" s="30">
        <f t="shared" si="0"/>
        <v>-4.7747126628744683</v>
      </c>
      <c r="H24" s="31">
        <f t="shared" si="1"/>
        <v>-0.46962864679706368</v>
      </c>
      <c r="I24" s="6"/>
      <c r="J24" s="6">
        <v>7.7724392803977409</v>
      </c>
      <c r="K24" s="6"/>
      <c r="L24" s="6"/>
      <c r="M24" s="6"/>
      <c r="N24" s="6">
        <v>3.9303260183360287</v>
      </c>
      <c r="O24" s="30">
        <f t="shared" si="2"/>
        <v>-3.8421132620617122</v>
      </c>
      <c r="P24" s="31">
        <f t="shared" si="3"/>
        <v>-0.49432528495289818</v>
      </c>
    </row>
    <row r="25" spans="1:16" x14ac:dyDescent="0.25">
      <c r="A25" s="3" t="s">
        <v>14</v>
      </c>
      <c r="B25" s="6">
        <v>10.357605500222594</v>
      </c>
      <c r="C25" s="6"/>
      <c r="D25" s="6"/>
      <c r="E25" s="6"/>
      <c r="F25" s="6">
        <v>5.5018368137721758</v>
      </c>
      <c r="G25" s="30">
        <f t="shared" si="0"/>
        <v>-4.8557686864504177</v>
      </c>
      <c r="H25" s="31">
        <f t="shared" si="1"/>
        <v>-0.46881189733921252</v>
      </c>
      <c r="I25" s="6"/>
      <c r="J25" s="6">
        <v>7.8004381315439728</v>
      </c>
      <c r="K25" s="6"/>
      <c r="L25" s="6"/>
      <c r="M25" s="6"/>
      <c r="N25" s="6">
        <v>3.9408403531793454</v>
      </c>
      <c r="O25" s="30">
        <f t="shared" si="2"/>
        <v>-3.8595977783646274</v>
      </c>
      <c r="P25" s="31">
        <f t="shared" si="3"/>
        <v>-0.49479243515270099</v>
      </c>
    </row>
    <row r="26" spans="1:16" x14ac:dyDescent="0.25">
      <c r="B26" s="6"/>
      <c r="C26" s="6"/>
      <c r="D26" s="6"/>
      <c r="E26" s="6"/>
      <c r="F26" s="6"/>
      <c r="G26" s="30"/>
      <c r="H26" s="31"/>
      <c r="I26" s="6"/>
      <c r="J26" s="6"/>
      <c r="K26" s="6"/>
      <c r="L26" s="6"/>
      <c r="M26" s="6"/>
      <c r="N26" s="6"/>
      <c r="O26" s="30"/>
      <c r="P26" s="31"/>
    </row>
    <row r="27" spans="1:16" x14ac:dyDescent="0.25">
      <c r="A27" s="3" t="s">
        <v>22</v>
      </c>
      <c r="B27" s="9">
        <v>11.089237543192224</v>
      </c>
      <c r="C27" s="9">
        <v>10.620240405414407</v>
      </c>
      <c r="D27" s="9">
        <v>9.9982184629608408</v>
      </c>
      <c r="E27" s="9">
        <v>8.8942240993683956</v>
      </c>
      <c r="F27" s="9">
        <v>5.8894530303546437</v>
      </c>
      <c r="G27" s="30">
        <f>F27-B27</f>
        <v>-5.1997845128375806</v>
      </c>
      <c r="H27" s="31">
        <f>G27/B27</f>
        <v>-0.46890369987878666</v>
      </c>
      <c r="I27" s="6"/>
      <c r="J27" s="9">
        <v>7.9505916900997367</v>
      </c>
      <c r="K27" s="9">
        <v>7.7432736932663442</v>
      </c>
      <c r="L27" s="9">
        <v>6.0762116541926963</v>
      </c>
      <c r="M27" s="9">
        <v>5.8476537305736009</v>
      </c>
      <c r="N27" s="9">
        <v>4.0110720096018371</v>
      </c>
      <c r="O27" s="30">
        <f>N27-J27</f>
        <v>-3.9395196804978996</v>
      </c>
      <c r="P27" s="31">
        <f>O27/J27</f>
        <v>-0.49550018842037657</v>
      </c>
    </row>
    <row r="28" spans="1:16" x14ac:dyDescent="0.25">
      <c r="A28" s="3" t="s">
        <v>23</v>
      </c>
      <c r="B28" s="11">
        <v>15.752104042809879</v>
      </c>
      <c r="C28" s="11">
        <v>15.675221166507798</v>
      </c>
      <c r="D28" s="11">
        <v>14.407387081874326</v>
      </c>
      <c r="E28" s="11">
        <v>13.001799613432445</v>
      </c>
      <c r="F28" s="11">
        <v>8.7079239927215948</v>
      </c>
      <c r="G28" s="30">
        <f>F28-B28</f>
        <v>-7.0441800500882845</v>
      </c>
      <c r="H28" s="31">
        <f>G28/B28</f>
        <v>-0.44718978689730232</v>
      </c>
      <c r="I28" s="6"/>
      <c r="J28" s="11">
        <v>8.8129559964826605</v>
      </c>
      <c r="K28" s="11">
        <v>8.4282092479225934</v>
      </c>
      <c r="L28" s="11">
        <v>6.5528808205826259</v>
      </c>
      <c r="M28" s="11">
        <v>6.2966885818913534</v>
      </c>
      <c r="N28" s="11">
        <v>4.3715653842974911</v>
      </c>
      <c r="O28" s="30">
        <f>N28-J28</f>
        <v>-4.4413906121851694</v>
      </c>
      <c r="P28" s="31">
        <f>O28/J28</f>
        <v>-0.50396151007196377</v>
      </c>
    </row>
    <row r="29" spans="1:16" x14ac:dyDescent="0.25">
      <c r="B29" s="6"/>
      <c r="C29" s="6"/>
      <c r="D29" s="6"/>
      <c r="E29" s="6"/>
      <c r="F29" s="6"/>
      <c r="G29" s="30"/>
      <c r="H29" s="31"/>
      <c r="I29" s="6"/>
      <c r="J29" s="6"/>
      <c r="K29" s="6"/>
      <c r="L29" s="6"/>
      <c r="M29" s="6"/>
      <c r="N29" s="6"/>
      <c r="O29" s="30"/>
      <c r="P29" s="31"/>
    </row>
    <row r="30" spans="1:16" x14ac:dyDescent="0.25">
      <c r="A30" s="3" t="s">
        <v>15</v>
      </c>
      <c r="B30" s="10">
        <v>15.852148895942786</v>
      </c>
      <c r="C30" s="10">
        <v>15.912122870245648</v>
      </c>
      <c r="D30" s="10">
        <v>14.63283480437391</v>
      </c>
      <c r="E30" s="6">
        <v>13.211471934888518</v>
      </c>
      <c r="F30" s="10">
        <v>8.8990973403262377</v>
      </c>
      <c r="G30" s="30">
        <f t="shared" ref="G30:G36" si="4">F30-B30</f>
        <v>-6.9530515556165486</v>
      </c>
      <c r="H30" s="31">
        <f t="shared" ref="H30:H36" si="5">G30/B30</f>
        <v>-0.43861886494115121</v>
      </c>
      <c r="I30" s="6"/>
      <c r="J30" s="10">
        <v>8.8319498409401653</v>
      </c>
      <c r="K30" s="10">
        <v>8.4460210296574303</v>
      </c>
      <c r="L30" s="10">
        <v>6.5530560214243199</v>
      </c>
      <c r="M30" s="10">
        <v>6.3370970874666499</v>
      </c>
      <c r="N30" s="10">
        <v>4.394181159013212</v>
      </c>
      <c r="O30" s="30">
        <f t="shared" ref="O30:O36" si="6">N30-J30</f>
        <v>-4.4377686819269533</v>
      </c>
      <c r="P30" s="31">
        <f t="shared" ref="P30:P36" si="7">O30/J30</f>
        <v>-0.50246760475878682</v>
      </c>
    </row>
    <row r="31" spans="1:16" x14ac:dyDescent="0.25">
      <c r="A31" s="3" t="s">
        <v>16</v>
      </c>
      <c r="B31" s="10">
        <v>17.153846751609652</v>
      </c>
      <c r="C31" s="10">
        <v>17.023798628098294</v>
      </c>
      <c r="D31" s="10">
        <v>15.483447699491554</v>
      </c>
      <c r="E31" s="6">
        <v>13.976494241650732</v>
      </c>
      <c r="F31" s="10">
        <v>9.2629744818851645</v>
      </c>
      <c r="G31" s="30">
        <f t="shared" si="4"/>
        <v>-7.890872269724488</v>
      </c>
      <c r="H31" s="31">
        <f t="shared" si="5"/>
        <v>-0.46000599072531867</v>
      </c>
      <c r="I31" s="6"/>
      <c r="J31" s="10">
        <v>9.076022514296227</v>
      </c>
      <c r="K31" s="10">
        <v>8.6514614922507622</v>
      </c>
      <c r="L31" s="10">
        <v>6.7344438107882292</v>
      </c>
      <c r="M31" s="10">
        <v>6.3468712258421149</v>
      </c>
      <c r="N31" s="10">
        <v>4.4897585886918066</v>
      </c>
      <c r="O31" s="30">
        <f t="shared" si="6"/>
        <v>-4.5862639256044204</v>
      </c>
      <c r="P31" s="31">
        <f t="shared" si="7"/>
        <v>-0.50531649942255008</v>
      </c>
    </row>
    <row r="32" spans="1:16" x14ac:dyDescent="0.25">
      <c r="A32" s="3" t="s">
        <v>17</v>
      </c>
      <c r="B32" s="10">
        <v>14.341368137755083</v>
      </c>
      <c r="C32" s="10">
        <v>14.857993508827738</v>
      </c>
      <c r="D32" s="10">
        <v>13.711518345468152</v>
      </c>
      <c r="E32" s="6">
        <v>12.303931468755037</v>
      </c>
      <c r="F32" s="10">
        <v>7.7424604405940363</v>
      </c>
      <c r="G32" s="30">
        <f t="shared" si="4"/>
        <v>-6.5989076971610467</v>
      </c>
      <c r="H32" s="31">
        <f t="shared" si="5"/>
        <v>-0.46013097451900448</v>
      </c>
      <c r="I32" s="6"/>
      <c r="J32" s="10">
        <v>8.5469110289971635</v>
      </c>
      <c r="K32" s="10">
        <v>8.3527781266719323</v>
      </c>
      <c r="L32" s="10">
        <v>6.5252554399133826</v>
      </c>
      <c r="M32" s="10">
        <v>6.1996644543537993</v>
      </c>
      <c r="N32" s="10">
        <v>4.2424728678940395</v>
      </c>
      <c r="O32" s="30">
        <f t="shared" si="6"/>
        <v>-4.3044381611031239</v>
      </c>
      <c r="P32" s="31">
        <f t="shared" si="7"/>
        <v>-0.50362501101268364</v>
      </c>
    </row>
    <row r="33" spans="1:16" x14ac:dyDescent="0.25">
      <c r="A33" s="3" t="s">
        <v>18</v>
      </c>
      <c r="B33" s="10">
        <v>15.916319047503757</v>
      </c>
      <c r="C33" s="10">
        <v>16.220768412341542</v>
      </c>
      <c r="D33" s="10">
        <v>14.7279640158752</v>
      </c>
      <c r="E33" s="6">
        <v>13.312678145128123</v>
      </c>
      <c r="F33" s="10">
        <v>8.8428366470386539</v>
      </c>
      <c r="G33" s="30">
        <f t="shared" si="4"/>
        <v>-7.0734824004651031</v>
      </c>
      <c r="H33" s="31">
        <f t="shared" si="5"/>
        <v>-0.44441697727682056</v>
      </c>
      <c r="I33" s="6"/>
      <c r="J33" s="10">
        <v>8.8382624261929976</v>
      </c>
      <c r="K33" s="10">
        <v>8.5178344393472507</v>
      </c>
      <c r="L33" s="10">
        <v>6.5947140958559922</v>
      </c>
      <c r="M33" s="10">
        <v>6.312325741936168</v>
      </c>
      <c r="N33" s="10">
        <v>4.3641791069929994</v>
      </c>
      <c r="O33" s="30">
        <f t="shared" si="6"/>
        <v>-4.4740833191999982</v>
      </c>
      <c r="P33" s="31">
        <f t="shared" si="7"/>
        <v>-0.50621752370020645</v>
      </c>
    </row>
    <row r="34" spans="1:16" x14ac:dyDescent="0.25">
      <c r="A34" s="3" t="s">
        <v>19</v>
      </c>
      <c r="B34" s="10">
        <v>10.964860894501754</v>
      </c>
      <c r="C34" s="10">
        <v>10.474031620837364</v>
      </c>
      <c r="D34" s="10">
        <v>9.8567656683321161</v>
      </c>
      <c r="E34" s="6">
        <v>8.7482880429549787</v>
      </c>
      <c r="F34" s="10">
        <v>5.7768144574073821</v>
      </c>
      <c r="G34" s="30">
        <f t="shared" si="4"/>
        <v>-5.1880464370943722</v>
      </c>
      <c r="H34" s="31">
        <f t="shared" si="5"/>
        <v>-0.47315205245292974</v>
      </c>
      <c r="I34" s="6"/>
      <c r="J34" s="10">
        <v>7.9285886515993296</v>
      </c>
      <c r="K34" s="10">
        <v>7.722351288864532</v>
      </c>
      <c r="L34" s="10">
        <v>6.0567135923976432</v>
      </c>
      <c r="M34" s="10">
        <v>5.8334999727383705</v>
      </c>
      <c r="N34" s="10">
        <v>3.9980622326459776</v>
      </c>
      <c r="O34" s="30">
        <f t="shared" si="6"/>
        <v>-3.930526418953352</v>
      </c>
      <c r="P34" s="31">
        <f t="shared" si="7"/>
        <v>-0.49574099397381383</v>
      </c>
    </row>
    <row r="35" spans="1:16" x14ac:dyDescent="0.25">
      <c r="A35" s="3" t="s">
        <v>20</v>
      </c>
      <c r="B35" s="10">
        <v>13.818310507525704</v>
      </c>
      <c r="C35" s="10">
        <v>13.587316211035429</v>
      </c>
      <c r="D35" s="10">
        <v>12.66648771497481</v>
      </c>
      <c r="E35" s="6">
        <v>11.464111216657214</v>
      </c>
      <c r="F35" s="10">
        <v>7.5860874897391328</v>
      </c>
      <c r="G35" s="30">
        <f t="shared" si="4"/>
        <v>-6.2322230177865707</v>
      </c>
      <c r="H35" s="31">
        <f t="shared" si="5"/>
        <v>-0.45101193915076582</v>
      </c>
      <c r="I35" s="6"/>
      <c r="J35" s="10">
        <v>8.4333824561870951</v>
      </c>
      <c r="K35" s="10">
        <v>8.167861529965128</v>
      </c>
      <c r="L35" s="10">
        <v>6.4440058232673465</v>
      </c>
      <c r="M35" s="10">
        <v>6.0969013255806104</v>
      </c>
      <c r="N35" s="10">
        <v>4.2070332961264691</v>
      </c>
      <c r="O35" s="30">
        <f t="shared" si="6"/>
        <v>-4.226349160060626</v>
      </c>
      <c r="P35" s="31">
        <f t="shared" si="7"/>
        <v>-0.50114520265353235</v>
      </c>
    </row>
    <row r="36" spans="1:16" x14ac:dyDescent="0.25">
      <c r="A36" s="3" t="s">
        <v>21</v>
      </c>
      <c r="B36" s="10">
        <v>13.292092567885804</v>
      </c>
      <c r="C36" s="10">
        <v>13.310155391309694</v>
      </c>
      <c r="D36" s="10">
        <v>12.444563272897385</v>
      </c>
      <c r="E36" s="6">
        <v>11.245541334902381</v>
      </c>
      <c r="F36" s="10">
        <v>7.5057403147379729</v>
      </c>
      <c r="G36" s="30">
        <f t="shared" si="4"/>
        <v>-5.7863522531478315</v>
      </c>
      <c r="H36" s="31">
        <f t="shared" si="5"/>
        <v>-0.43532289769993598</v>
      </c>
      <c r="I36" s="6"/>
      <c r="J36" s="10">
        <v>8.3541438832453707</v>
      </c>
      <c r="K36" s="10">
        <v>8.1214039506096185</v>
      </c>
      <c r="L36" s="10">
        <v>6.3713536216997584</v>
      </c>
      <c r="M36" s="10">
        <v>6.1089144669283142</v>
      </c>
      <c r="N36" s="10">
        <v>4.1992991285040659</v>
      </c>
      <c r="O36" s="30">
        <f t="shared" si="6"/>
        <v>-4.1548447547413048</v>
      </c>
      <c r="P36" s="31">
        <f t="shared" si="7"/>
        <v>-0.49733938184546256</v>
      </c>
    </row>
    <row r="37" spans="1:16" x14ac:dyDescent="0.25">
      <c r="B37" s="6"/>
      <c r="C37" s="6"/>
      <c r="D37" s="6"/>
      <c r="E37" s="6"/>
      <c r="F37" s="6"/>
      <c r="G37" s="30"/>
      <c r="H37" s="31"/>
      <c r="I37" s="6"/>
      <c r="J37" s="6"/>
      <c r="K37" s="6"/>
      <c r="L37" s="6"/>
      <c r="M37" s="6"/>
      <c r="N37" s="6"/>
      <c r="O37" s="30"/>
      <c r="P37" s="31"/>
    </row>
    <row r="38" spans="1:16" x14ac:dyDescent="0.25">
      <c r="A38" s="3" t="s">
        <v>30</v>
      </c>
      <c r="B38" s="6"/>
      <c r="C38" s="6"/>
      <c r="D38" s="6"/>
      <c r="E38" s="6"/>
      <c r="F38" s="12">
        <v>6.0326905390857402</v>
      </c>
      <c r="G38" s="30"/>
      <c r="H38" s="31"/>
      <c r="I38" s="6"/>
      <c r="J38" s="6"/>
      <c r="K38" s="6"/>
      <c r="L38" s="6"/>
      <c r="M38" s="6"/>
      <c r="N38" s="12">
        <v>4.0328930032312558</v>
      </c>
      <c r="O38" s="30"/>
      <c r="P38" s="31"/>
    </row>
    <row r="39" spans="1:16" x14ac:dyDescent="0.25">
      <c r="B39" s="6"/>
      <c r="C39" s="6"/>
      <c r="D39" s="6"/>
      <c r="E39" s="6"/>
      <c r="F39" s="36"/>
      <c r="G39" s="30"/>
      <c r="H39" s="31"/>
      <c r="I39" s="6"/>
      <c r="J39" s="6"/>
      <c r="K39" s="6"/>
      <c r="L39" s="6"/>
      <c r="M39" s="6"/>
      <c r="N39" s="6"/>
      <c r="O39" s="30"/>
      <c r="P39" s="31"/>
    </row>
    <row r="40" spans="1:16" x14ac:dyDescent="0.25">
      <c r="A40" s="3" t="s">
        <v>24</v>
      </c>
      <c r="B40" s="6"/>
      <c r="C40" s="6"/>
      <c r="D40" s="6"/>
      <c r="E40" s="6"/>
      <c r="F40" s="6">
        <v>5.6191424669622201</v>
      </c>
      <c r="G40" s="30"/>
      <c r="H40" s="31"/>
      <c r="I40" s="6"/>
      <c r="J40" s="6"/>
      <c r="K40" s="6"/>
      <c r="L40" s="6"/>
      <c r="M40" s="6"/>
      <c r="N40" s="6">
        <v>3.9663478995993793</v>
      </c>
      <c r="O40" s="30"/>
      <c r="P40" s="31"/>
    </row>
    <row r="41" spans="1:16" x14ac:dyDescent="0.25">
      <c r="A41" s="3" t="s">
        <v>25</v>
      </c>
      <c r="B41" s="6"/>
      <c r="C41" s="6"/>
      <c r="D41" s="6"/>
      <c r="E41" s="6"/>
      <c r="F41" s="6">
        <v>5.9787904526298119</v>
      </c>
      <c r="G41" s="30"/>
      <c r="H41" s="31"/>
      <c r="I41" s="6"/>
      <c r="J41" s="6"/>
      <c r="K41" s="6"/>
      <c r="L41" s="6"/>
      <c r="M41" s="6"/>
      <c r="N41" s="6">
        <v>4.0192449850884246</v>
      </c>
      <c r="O41" s="30"/>
      <c r="P41" s="31"/>
    </row>
    <row r="42" spans="1:16" x14ac:dyDescent="0.25">
      <c r="A42" s="3" t="s">
        <v>26</v>
      </c>
      <c r="B42" s="6"/>
      <c r="C42" s="6"/>
      <c r="D42" s="6"/>
      <c r="E42" s="6"/>
      <c r="F42" s="6">
        <v>6.143223598712602</v>
      </c>
      <c r="G42" s="30"/>
      <c r="H42" s="31"/>
      <c r="I42" s="6"/>
      <c r="J42" s="6"/>
      <c r="K42" s="6"/>
      <c r="L42" s="6"/>
      <c r="M42" s="6"/>
      <c r="N42" s="6">
        <v>4.0503509385801646</v>
      </c>
      <c r="O42" s="30"/>
      <c r="P42" s="31"/>
    </row>
    <row r="43" spans="1:16" x14ac:dyDescent="0.25">
      <c r="A43" s="3" t="s">
        <v>27</v>
      </c>
      <c r="B43" s="6"/>
      <c r="C43" s="6"/>
      <c r="D43" s="6"/>
      <c r="E43" s="6"/>
      <c r="F43" s="6">
        <v>6.0303217138226355</v>
      </c>
      <c r="G43" s="30"/>
      <c r="H43" s="31"/>
      <c r="I43" s="6"/>
      <c r="J43" s="6"/>
      <c r="K43" s="6"/>
      <c r="L43" s="6"/>
      <c r="M43" s="6"/>
      <c r="N43" s="6">
        <v>4.0410451253329187</v>
      </c>
      <c r="O43" s="30"/>
      <c r="P43" s="31"/>
    </row>
    <row r="44" spans="1:16" x14ac:dyDescent="0.25">
      <c r="A44" s="3" t="s">
        <v>28</v>
      </c>
      <c r="B44" s="6"/>
      <c r="C44" s="6"/>
      <c r="D44" s="6"/>
      <c r="E44" s="6"/>
      <c r="F44" s="6">
        <v>6.5721644281478442</v>
      </c>
      <c r="G44" s="30"/>
      <c r="H44" s="31"/>
      <c r="I44" s="6"/>
      <c r="J44" s="6"/>
      <c r="K44" s="6"/>
      <c r="L44" s="6"/>
      <c r="M44" s="6"/>
      <c r="N44" s="6">
        <v>4.1086184494072926</v>
      </c>
      <c r="O44" s="30"/>
      <c r="P44" s="31"/>
    </row>
    <row r="45" spans="1:16" x14ac:dyDescent="0.25">
      <c r="A45" s="3" t="s">
        <v>29</v>
      </c>
      <c r="B45" s="6"/>
      <c r="C45" s="6"/>
      <c r="D45" s="6"/>
      <c r="E45" s="6"/>
      <c r="F45" s="6">
        <v>5.8900290625514371</v>
      </c>
      <c r="G45" s="30"/>
      <c r="H45" s="31"/>
      <c r="I45" s="6"/>
      <c r="J45" s="6"/>
      <c r="K45" s="6"/>
      <c r="L45" s="6"/>
      <c r="M45" s="6"/>
      <c r="N45" s="6">
        <v>4.0125564608029434</v>
      </c>
      <c r="O45" s="30"/>
      <c r="P45" s="31"/>
    </row>
    <row r="46" spans="1:16" x14ac:dyDescent="0.25">
      <c r="B46" s="6"/>
      <c r="C46" s="6"/>
      <c r="D46" s="6"/>
      <c r="E46" s="6"/>
      <c r="F46" s="6"/>
      <c r="G46" s="30"/>
      <c r="H46" s="31"/>
      <c r="I46" s="6"/>
      <c r="J46" s="6"/>
      <c r="K46" s="6"/>
      <c r="L46" s="6"/>
      <c r="M46" s="6"/>
      <c r="N46" s="6"/>
      <c r="O46" s="30"/>
      <c r="P46" s="31"/>
    </row>
    <row r="47" spans="1:16" x14ac:dyDescent="0.25">
      <c r="A47" s="3" t="s">
        <v>75</v>
      </c>
      <c r="B47" s="9">
        <v>13.383692047623365</v>
      </c>
      <c r="C47" s="6"/>
      <c r="D47" s="6"/>
      <c r="E47" s="6"/>
      <c r="F47" s="9">
        <v>7.4261644619132161</v>
      </c>
      <c r="G47" s="30">
        <f>F47-B47</f>
        <v>-5.9575275857101486</v>
      </c>
      <c r="H47" s="31">
        <f>G47/B47</f>
        <v>-0.4451333432143687</v>
      </c>
      <c r="I47" s="6"/>
      <c r="J47" s="9">
        <v>8.3495505943159998</v>
      </c>
      <c r="K47" s="6"/>
      <c r="L47" s="6"/>
      <c r="M47" s="6"/>
      <c r="N47" s="9">
        <v>4.1741802264465147</v>
      </c>
      <c r="O47" s="30">
        <f>N47-J47</f>
        <v>-4.1753703678694851</v>
      </c>
      <c r="P47" s="31">
        <f>O47/J47</f>
        <v>-0.50007126978928551</v>
      </c>
    </row>
    <row r="48" spans="1:16" x14ac:dyDescent="0.25">
      <c r="A48" s="3" t="s">
        <v>76</v>
      </c>
      <c r="B48" s="9">
        <v>12.425570905775977</v>
      </c>
      <c r="C48" s="6"/>
      <c r="D48" s="6"/>
      <c r="E48" s="6"/>
      <c r="F48" s="9">
        <v>6.6811331037004225</v>
      </c>
      <c r="G48" s="30">
        <f>F48-B48</f>
        <v>-5.7444378020755549</v>
      </c>
      <c r="H48" s="31">
        <f>G48/B48</f>
        <v>-0.4623077559684019</v>
      </c>
      <c r="I48" s="6"/>
      <c r="J48" s="9">
        <v>8.1920341458472485</v>
      </c>
      <c r="K48" s="6"/>
      <c r="L48" s="6"/>
      <c r="M48" s="6"/>
      <c r="N48" s="9">
        <v>4.1302195686036196</v>
      </c>
      <c r="O48" s="30">
        <f>N48-J48</f>
        <v>-4.0618145772436289</v>
      </c>
      <c r="P48" s="31">
        <f>O48/J48</f>
        <v>-0.49582490806665724</v>
      </c>
    </row>
    <row r="49" spans="1:16" x14ac:dyDescent="0.25">
      <c r="A49" s="3" t="s">
        <v>77</v>
      </c>
      <c r="B49" s="9">
        <v>10.828007214771109</v>
      </c>
      <c r="C49" s="6"/>
      <c r="D49" s="6"/>
      <c r="E49" s="6"/>
      <c r="F49" s="9">
        <v>5.7239347130571581</v>
      </c>
      <c r="G49" s="30">
        <f>F49-B49</f>
        <v>-5.1040725017139508</v>
      </c>
      <c r="H49" s="31">
        <f>G49/B49</f>
        <v>-0.47137690255240977</v>
      </c>
      <c r="I49" s="6"/>
      <c r="J49" s="9">
        <v>7.9016278215623004</v>
      </c>
      <c r="K49" s="6"/>
      <c r="L49" s="6"/>
      <c r="M49" s="6"/>
      <c r="N49" s="9">
        <v>3.9840226880915108</v>
      </c>
      <c r="O49" s="30">
        <f>N49-J49</f>
        <v>-3.9176051334707895</v>
      </c>
      <c r="P49" s="31">
        <f>O49/J49</f>
        <v>-0.49579722329875636</v>
      </c>
    </row>
    <row r="50" spans="1:16" x14ac:dyDescent="0.25">
      <c r="B50" s="6"/>
      <c r="C50" s="6"/>
      <c r="D50" s="6"/>
      <c r="E50" s="6"/>
      <c r="F50" s="6"/>
      <c r="G50" s="30"/>
      <c r="H50" s="31"/>
      <c r="I50" s="6"/>
      <c r="J50" s="6"/>
      <c r="K50" s="6"/>
      <c r="L50" s="6"/>
      <c r="M50" s="6"/>
      <c r="N50" s="6"/>
      <c r="O50" s="30"/>
      <c r="P50" s="31"/>
    </row>
    <row r="51" spans="1:16" x14ac:dyDescent="0.25">
      <c r="A51" s="3" t="s">
        <v>80</v>
      </c>
      <c r="B51" s="9">
        <v>5.8313761146963321</v>
      </c>
      <c r="C51" s="9">
        <v>5.4029946371329096</v>
      </c>
      <c r="D51" s="9">
        <v>5.2813421668298588</v>
      </c>
      <c r="E51" s="9">
        <v>4.3998768218662612</v>
      </c>
      <c r="F51" s="9">
        <v>2.883560630302624</v>
      </c>
      <c r="G51" s="30">
        <f t="shared" ref="G51:G56" si="8">F51-B51</f>
        <v>-2.9478154843937081</v>
      </c>
      <c r="H51" s="31">
        <f t="shared" ref="H51:H56" si="9">G51/B51</f>
        <v>-0.50550940745608464</v>
      </c>
      <c r="I51" s="6"/>
      <c r="J51" s="9">
        <v>7.1454649702728092</v>
      </c>
      <c r="K51" s="9">
        <v>7.3307091214951106</v>
      </c>
      <c r="L51" s="9">
        <v>5.8031798498321212</v>
      </c>
      <c r="M51" s="9">
        <v>5.4216976002901056</v>
      </c>
      <c r="N51" s="9">
        <v>3.6245713250145091</v>
      </c>
      <c r="O51" s="30">
        <f t="shared" ref="O51:O56" si="10">N51-J51</f>
        <v>-3.5208936452583002</v>
      </c>
      <c r="P51" s="31">
        <f t="shared" ref="P51:P56" si="11">O51/J51</f>
        <v>-0.49274521111029596</v>
      </c>
    </row>
    <row r="52" spans="1:16" x14ac:dyDescent="0.25">
      <c r="A52" s="3" t="s">
        <v>81</v>
      </c>
      <c r="B52" s="9">
        <v>7.2238874012033687</v>
      </c>
      <c r="C52" s="9">
        <v>6.6297184328488878</v>
      </c>
      <c r="D52" s="9">
        <v>6.4577362308886306</v>
      </c>
      <c r="E52" s="9">
        <v>5.4448331755907766</v>
      </c>
      <c r="F52" s="9">
        <v>3.6347501058211726</v>
      </c>
      <c r="G52" s="30">
        <f t="shared" si="8"/>
        <v>-3.5891372953821961</v>
      </c>
      <c r="H52" s="31">
        <f t="shared" si="9"/>
        <v>-0.49684291795360913</v>
      </c>
      <c r="I52" s="6"/>
      <c r="J52" s="9">
        <v>7.3105020002820806</v>
      </c>
      <c r="K52" s="9">
        <v>7.3362212758295264</v>
      </c>
      <c r="L52" s="9">
        <v>5.8053420745739883</v>
      </c>
      <c r="M52" s="9">
        <v>5.5816060498774442</v>
      </c>
      <c r="N52" s="9">
        <v>3.7817886993333603</v>
      </c>
      <c r="O52" s="30">
        <f t="shared" si="10"/>
        <v>-3.5287133009487204</v>
      </c>
      <c r="P52" s="31">
        <f t="shared" si="11"/>
        <v>-0.4826909698968091</v>
      </c>
    </row>
    <row r="53" spans="1:16" x14ac:dyDescent="0.25">
      <c r="A53" s="3" t="s">
        <v>82</v>
      </c>
      <c r="B53" s="9">
        <v>16.330983189926577</v>
      </c>
      <c r="C53" s="9">
        <v>16.120146898698994</v>
      </c>
      <c r="D53" s="9">
        <v>14.960521800224342</v>
      </c>
      <c r="E53" s="9">
        <v>13.571084327252866</v>
      </c>
      <c r="F53" s="9">
        <v>9.1856234895263409</v>
      </c>
      <c r="G53" s="30">
        <f t="shared" si="8"/>
        <v>-7.1453597004002365</v>
      </c>
      <c r="H53" s="31">
        <f t="shared" si="9"/>
        <v>-0.43753395722112437</v>
      </c>
      <c r="I53" s="6"/>
      <c r="J53" s="9">
        <v>8.8894475257204881</v>
      </c>
      <c r="K53" s="9">
        <v>8.4290185758035445</v>
      </c>
      <c r="L53" s="9">
        <v>6.5228753435703544</v>
      </c>
      <c r="M53" s="9">
        <v>6.3989377409857644</v>
      </c>
      <c r="N53" s="9">
        <v>4.4677155702212241</v>
      </c>
      <c r="O53" s="30">
        <f t="shared" si="10"/>
        <v>-4.421731955499264</v>
      </c>
      <c r="P53" s="31">
        <f t="shared" si="11"/>
        <v>-0.49741358421944037</v>
      </c>
    </row>
    <row r="54" spans="1:16" x14ac:dyDescent="0.25">
      <c r="A54" s="3" t="s">
        <v>83</v>
      </c>
      <c r="B54" s="9">
        <v>10.608814385983546</v>
      </c>
      <c r="C54" s="9">
        <v>9.8407046445471149</v>
      </c>
      <c r="D54" s="9">
        <v>9.3342946217110061</v>
      </c>
      <c r="E54" s="9">
        <v>8.3344476578887026</v>
      </c>
      <c r="F54" s="9">
        <v>5.451767078840982</v>
      </c>
      <c r="G54" s="30">
        <f t="shared" si="8"/>
        <v>-5.1570473071425642</v>
      </c>
      <c r="H54" s="31">
        <f t="shared" si="9"/>
        <v>-0.48610967441904707</v>
      </c>
      <c r="I54" s="6"/>
      <c r="J54" s="9">
        <v>7.8706643765335276</v>
      </c>
      <c r="K54" s="9">
        <v>7.6857619077208321</v>
      </c>
      <c r="L54" s="9">
        <v>6.0906439601462994</v>
      </c>
      <c r="M54" s="9">
        <v>5.8993771896390195</v>
      </c>
      <c r="N54" s="9">
        <v>4.0553221047060672</v>
      </c>
      <c r="O54" s="30">
        <f t="shared" si="10"/>
        <v>-3.8153422718274603</v>
      </c>
      <c r="P54" s="31">
        <f t="shared" si="11"/>
        <v>-0.48475479188300102</v>
      </c>
    </row>
    <row r="55" spans="1:16" x14ac:dyDescent="0.25">
      <c r="A55" s="3" t="s">
        <v>84</v>
      </c>
      <c r="B55" s="9">
        <v>2.685593217564648</v>
      </c>
      <c r="C55" s="9">
        <v>2.8851150410205975</v>
      </c>
      <c r="D55" s="9">
        <v>2.8809205938792655</v>
      </c>
      <c r="E55" s="9">
        <v>2.127399548717297</v>
      </c>
      <c r="F55" s="9">
        <v>1.2829862468569229</v>
      </c>
      <c r="G55" s="30">
        <f t="shared" si="8"/>
        <v>-1.4026069707077251</v>
      </c>
      <c r="H55" s="31">
        <f t="shared" si="9"/>
        <v>-0.52227081954713839</v>
      </c>
      <c r="I55" s="6"/>
      <c r="J55" s="9">
        <v>6.1095800720222737</v>
      </c>
      <c r="K55" s="9">
        <v>5.9142902683145966</v>
      </c>
      <c r="L55" s="9">
        <v>4.547307618851522</v>
      </c>
      <c r="M55" s="9">
        <v>4.1821157247854588</v>
      </c>
      <c r="N55" s="9">
        <v>2.7500831616514456</v>
      </c>
      <c r="O55" s="30">
        <f t="shared" si="10"/>
        <v>-3.3594969103708281</v>
      </c>
      <c r="P55" s="31">
        <f t="shared" si="11"/>
        <v>-0.5498736199162102</v>
      </c>
    </row>
    <row r="56" spans="1:16" x14ac:dyDescent="0.25">
      <c r="A56" s="3" t="s">
        <v>85</v>
      </c>
      <c r="B56" s="9">
        <v>4.4719846385557052</v>
      </c>
      <c r="C56" s="9">
        <v>4.6252382359390376</v>
      </c>
      <c r="D56" s="9">
        <v>4.7679884927812042</v>
      </c>
      <c r="E56" s="9">
        <v>4.4742407884677116</v>
      </c>
      <c r="F56" s="9">
        <v>2.8131045656510882</v>
      </c>
      <c r="G56" s="30">
        <f t="shared" si="8"/>
        <v>-1.6588800729046169</v>
      </c>
      <c r="H56" s="31">
        <f t="shared" si="9"/>
        <v>-0.3709494121698006</v>
      </c>
      <c r="I56" s="6"/>
      <c r="J56" s="9">
        <v>6.6901440405892956</v>
      </c>
      <c r="K56" s="9">
        <v>7.0666462507276959</v>
      </c>
      <c r="L56" s="9">
        <v>5.8296136129216247</v>
      </c>
      <c r="M56" s="9">
        <v>4.6368850734757521</v>
      </c>
      <c r="N56" s="9">
        <v>3.0303933620071279</v>
      </c>
      <c r="O56" s="30">
        <f t="shared" si="10"/>
        <v>-3.6597506785821676</v>
      </c>
      <c r="P56" s="31">
        <f t="shared" si="11"/>
        <v>-0.54703615593003008</v>
      </c>
    </row>
  </sheetData>
  <mergeCells count="2">
    <mergeCell ref="B2:F2"/>
    <mergeCell ref="J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1475-2070-487D-A2BF-A928B669A010}">
  <sheetPr codeName="Sheet2">
    <tabColor theme="4"/>
  </sheetPr>
  <dimension ref="A1:V62"/>
  <sheetViews>
    <sheetView workbookViewId="0">
      <pane ySplit="5" topLeftCell="A6" activePane="bottomLeft" state="frozen"/>
      <selection activeCell="M23" sqref="M23"/>
      <selection pane="bottomLeft" activeCell="A5" sqref="A5"/>
    </sheetView>
  </sheetViews>
  <sheetFormatPr defaultRowHeight="15" x14ac:dyDescent="0.25"/>
  <cols>
    <col min="1" max="1" width="41.85546875" style="3" customWidth="1"/>
    <col min="2" max="6" width="8" style="3" customWidth="1"/>
    <col min="7" max="7" width="8" style="33" customWidth="1"/>
    <col min="8" max="8" width="10" style="33" bestFit="1" customWidth="1"/>
    <col min="9" max="9" width="5.140625" style="3" customWidth="1"/>
    <col min="10" max="14" width="8.28515625" style="3" customWidth="1"/>
    <col min="15" max="15" width="8" style="33" customWidth="1"/>
    <col min="16" max="16" width="10" style="33" bestFit="1" customWidth="1"/>
    <col min="17" max="20" width="9.140625" style="3"/>
    <col min="21" max="21" width="9.5703125" style="3" bestFit="1" customWidth="1"/>
    <col min="22" max="16384" width="9.140625" style="3"/>
  </cols>
  <sheetData>
    <row r="1" spans="1:16" x14ac:dyDescent="0.25">
      <c r="A1" s="3" t="s">
        <v>119</v>
      </c>
    </row>
    <row r="2" spans="1:16" x14ac:dyDescent="0.25">
      <c r="B2" s="48" t="s">
        <v>0</v>
      </c>
      <c r="C2" s="48"/>
      <c r="D2" s="48"/>
      <c r="E2" s="48"/>
      <c r="F2" s="48"/>
      <c r="G2" s="34"/>
      <c r="H2" s="34"/>
      <c r="J2" s="48" t="s">
        <v>1</v>
      </c>
      <c r="K2" s="48"/>
      <c r="L2" s="48"/>
      <c r="M2" s="48"/>
      <c r="N2" s="48"/>
      <c r="O2" s="34"/>
      <c r="P2" s="34"/>
    </row>
    <row r="3" spans="1:16" x14ac:dyDescent="0.25">
      <c r="B3" s="3">
        <v>2011</v>
      </c>
      <c r="C3" s="3">
        <v>2013</v>
      </c>
      <c r="D3" s="3">
        <v>2015</v>
      </c>
      <c r="E3" s="3">
        <v>2017</v>
      </c>
      <c r="F3" s="3">
        <v>2022</v>
      </c>
      <c r="G3" s="33" t="s">
        <v>106</v>
      </c>
      <c r="H3" s="33" t="s">
        <v>107</v>
      </c>
      <c r="J3" s="3">
        <v>2011</v>
      </c>
      <c r="K3" s="3">
        <v>2013</v>
      </c>
      <c r="L3" s="3">
        <v>2015</v>
      </c>
      <c r="M3" s="3">
        <v>2017</v>
      </c>
      <c r="N3" s="3">
        <v>2022</v>
      </c>
      <c r="O3" s="33" t="s">
        <v>106</v>
      </c>
      <c r="P3" s="33" t="s">
        <v>107</v>
      </c>
    </row>
    <row r="5" spans="1:16" x14ac:dyDescent="0.25">
      <c r="A5" s="3" t="s">
        <v>118</v>
      </c>
      <c r="B5" s="7">
        <v>16.330983189926577</v>
      </c>
      <c r="C5" s="7">
        <v>16.120146898698994</v>
      </c>
      <c r="D5" s="7">
        <v>14.960521800224342</v>
      </c>
      <c r="E5" s="7">
        <v>13.571084327252866</v>
      </c>
      <c r="F5" s="7">
        <v>9.1856234895263409</v>
      </c>
      <c r="G5" s="30">
        <f>F5-B5</f>
        <v>-7.1453597004002365</v>
      </c>
      <c r="H5" s="31">
        <f>G5/B5</f>
        <v>-0.43753395722112437</v>
      </c>
      <c r="I5" s="6"/>
      <c r="J5" s="7">
        <v>8.8894475257204881</v>
      </c>
      <c r="K5" s="7">
        <v>8.4290185758035445</v>
      </c>
      <c r="L5" s="7">
        <v>6.5228753435703544</v>
      </c>
      <c r="M5" s="7">
        <v>6.3989377409857644</v>
      </c>
      <c r="N5" s="41">
        <v>4.4677155702212241</v>
      </c>
      <c r="O5" s="30">
        <f>N5-J5</f>
        <v>-4.421731955499264</v>
      </c>
      <c r="P5" s="31">
        <f>O5/J5</f>
        <v>-0.49741358421944037</v>
      </c>
    </row>
    <row r="6" spans="1:16" x14ac:dyDescent="0.25">
      <c r="B6" s="6"/>
      <c r="C6" s="6"/>
      <c r="D6" s="6"/>
      <c r="E6" s="6"/>
      <c r="F6" s="6"/>
      <c r="G6" s="30"/>
      <c r="H6" s="31"/>
      <c r="I6" s="6"/>
      <c r="J6" s="6"/>
      <c r="K6" s="6"/>
      <c r="L6" s="6"/>
      <c r="M6" s="6"/>
      <c r="N6" s="6"/>
      <c r="O6" s="30"/>
      <c r="P6" s="31"/>
    </row>
    <row r="7" spans="1:16" x14ac:dyDescent="0.25">
      <c r="A7" s="8" t="s">
        <v>72</v>
      </c>
      <c r="B7" s="9">
        <v>15.709601398272628</v>
      </c>
      <c r="C7" s="9">
        <v>15.520888659619377</v>
      </c>
      <c r="D7" s="9">
        <v>14.463079071475073</v>
      </c>
      <c r="E7" s="9">
        <v>13.06828952303062</v>
      </c>
      <c r="F7" s="9">
        <v>8.7152324448513294</v>
      </c>
      <c r="G7" s="30">
        <f>F7-B7</f>
        <v>-6.9943689534212989</v>
      </c>
      <c r="H7" s="31">
        <f>G7/B7</f>
        <v>-0.4452289256804679</v>
      </c>
      <c r="I7" s="6"/>
      <c r="J7" s="9">
        <v>8.7742050547877728</v>
      </c>
      <c r="K7" s="9">
        <v>8.3295173383399685</v>
      </c>
      <c r="L7" s="9">
        <v>6.4549028840983835</v>
      </c>
      <c r="M7" s="9">
        <v>6.358600983920538</v>
      </c>
      <c r="N7" s="9">
        <v>4.4071916100800195</v>
      </c>
      <c r="O7" s="30">
        <f>N7-J7</f>
        <v>-4.3670134447077533</v>
      </c>
      <c r="P7" s="31">
        <f>O7/J7</f>
        <v>-0.49771043843166496</v>
      </c>
    </row>
    <row r="8" spans="1:16" x14ac:dyDescent="0.25">
      <c r="A8" s="4">
        <v>2</v>
      </c>
      <c r="B8" s="9">
        <v>16.383804508255082</v>
      </c>
      <c r="C8" s="9">
        <v>16.364474391748317</v>
      </c>
      <c r="D8" s="9">
        <v>15.187223350748011</v>
      </c>
      <c r="E8" s="9">
        <v>13.724890463273855</v>
      </c>
      <c r="F8" s="9">
        <v>9.1986602228322312</v>
      </c>
      <c r="G8" s="30">
        <f>F8-B8</f>
        <v>-7.1851442854228509</v>
      </c>
      <c r="H8" s="31">
        <f>G8/B8</f>
        <v>-0.43855163688034554</v>
      </c>
      <c r="I8" s="6"/>
      <c r="J8" s="9">
        <v>8.8992086660594207</v>
      </c>
      <c r="K8" s="9">
        <v>8.4528274179665281</v>
      </c>
      <c r="L8" s="9">
        <v>6.562802057351905</v>
      </c>
      <c r="M8" s="9">
        <v>6.4273938602735008</v>
      </c>
      <c r="N8" s="9">
        <v>4.441258425198443</v>
      </c>
      <c r="O8" s="30">
        <f>N8-J8</f>
        <v>-4.4579502408609777</v>
      </c>
      <c r="P8" s="31">
        <f>O8/J8</f>
        <v>-0.50093782583872848</v>
      </c>
    </row>
    <row r="9" spans="1:16" x14ac:dyDescent="0.25">
      <c r="A9" s="4">
        <v>3</v>
      </c>
      <c r="B9" s="9">
        <v>17.021828978392211</v>
      </c>
      <c r="C9" s="9">
        <v>17.092804836135528</v>
      </c>
      <c r="D9" s="9">
        <v>15.855762058732161</v>
      </c>
      <c r="E9" s="9">
        <v>14.351592826737384</v>
      </c>
      <c r="F9" s="9">
        <v>9.7327225859040887</v>
      </c>
      <c r="G9" s="30">
        <f>F9-B9</f>
        <v>-7.2891063924881223</v>
      </c>
      <c r="H9" s="31">
        <f>G9/B9</f>
        <v>-0.42822110372164079</v>
      </c>
      <c r="I9" s="6"/>
      <c r="J9" s="9">
        <v>9.0042087303712588</v>
      </c>
      <c r="K9" s="9">
        <v>8.5896241117414398</v>
      </c>
      <c r="L9" s="9">
        <v>6.6893384697530163</v>
      </c>
      <c r="M9" s="9">
        <v>6.433371107360828</v>
      </c>
      <c r="N9" s="9">
        <v>4.5324306891030401</v>
      </c>
      <c r="O9" s="30">
        <f>N9-J9</f>
        <v>-4.4717780412682187</v>
      </c>
      <c r="P9" s="31">
        <f>O9/J9</f>
        <v>-0.49663198346178716</v>
      </c>
    </row>
    <row r="10" spans="1:16" x14ac:dyDescent="0.25">
      <c r="A10" s="4">
        <v>4</v>
      </c>
      <c r="B10" s="9">
        <v>16.003676067201653</v>
      </c>
      <c r="C10" s="9">
        <v>15.710014966640417</v>
      </c>
      <c r="D10" s="9">
        <v>14.627292568148036</v>
      </c>
      <c r="E10" s="9">
        <v>13.271733813604918</v>
      </c>
      <c r="F10" s="9">
        <v>9.0566569404793444</v>
      </c>
      <c r="G10" s="30">
        <f>F10-B10</f>
        <v>-6.9470191267223083</v>
      </c>
      <c r="H10" s="31">
        <f>G10/B10</f>
        <v>-0.43408896165798488</v>
      </c>
      <c r="I10" s="6"/>
      <c r="J10" s="9">
        <v>8.8284920564538609</v>
      </c>
      <c r="K10" s="9">
        <v>8.4001843700143262</v>
      </c>
      <c r="L10" s="9">
        <v>6.5220341013554997</v>
      </c>
      <c r="M10" s="9">
        <v>6.3673845632702246</v>
      </c>
      <c r="N10" s="9">
        <v>4.4740358093679751</v>
      </c>
      <c r="O10" s="30">
        <f>N10-J10</f>
        <v>-4.3544562470858859</v>
      </c>
      <c r="P10" s="31">
        <f>O10/J10</f>
        <v>-0.49322763380668883</v>
      </c>
    </row>
    <row r="11" spans="1:16" x14ac:dyDescent="0.25">
      <c r="A11" s="8" t="s">
        <v>73</v>
      </c>
      <c r="B11" s="9">
        <v>16.66542233187052</v>
      </c>
      <c r="C11" s="9">
        <v>16.228156825993612</v>
      </c>
      <c r="D11" s="9">
        <v>14.98852173873542</v>
      </c>
      <c r="E11" s="9">
        <v>13.69318713153613</v>
      </c>
      <c r="F11" s="9">
        <v>9.4034589527475276</v>
      </c>
      <c r="G11" s="30">
        <f>F11-B11</f>
        <v>-7.2619633791229923</v>
      </c>
      <c r="H11" s="31">
        <f>G11/B11</f>
        <v>-0.43575033590570356</v>
      </c>
      <c r="I11" s="6"/>
      <c r="J11" s="9">
        <v>8.9584108830396527</v>
      </c>
      <c r="K11" s="9">
        <v>8.4332356280968046</v>
      </c>
      <c r="L11" s="9">
        <v>6.4715108298229538</v>
      </c>
      <c r="M11" s="9">
        <v>6.4217244801891571</v>
      </c>
      <c r="N11" s="9">
        <v>4.5001088401249385</v>
      </c>
      <c r="O11" s="30">
        <f>N11-J11</f>
        <v>-4.4583020429147142</v>
      </c>
      <c r="P11" s="31">
        <f>O11/J11</f>
        <v>-0.49766661756442909</v>
      </c>
    </row>
    <row r="12" spans="1:16" x14ac:dyDescent="0.25">
      <c r="B12" s="6"/>
      <c r="C12" s="6"/>
      <c r="D12" s="6"/>
      <c r="E12" s="6"/>
      <c r="F12" s="6"/>
      <c r="G12" s="30"/>
      <c r="H12" s="31"/>
      <c r="I12" s="6"/>
      <c r="J12" s="6"/>
      <c r="K12" s="6"/>
      <c r="L12" s="6"/>
      <c r="M12" s="6"/>
      <c r="N12" s="6"/>
      <c r="O12" s="30"/>
      <c r="P12" s="31"/>
    </row>
    <row r="13" spans="1:16" x14ac:dyDescent="0.25">
      <c r="A13" s="3" t="s">
        <v>2</v>
      </c>
      <c r="B13" s="9">
        <v>15.874529434452544</v>
      </c>
      <c r="C13" s="6"/>
      <c r="D13" s="6"/>
      <c r="E13" s="6"/>
      <c r="F13" s="9">
        <v>8.8997162196659385</v>
      </c>
      <c r="G13" s="30">
        <f t="shared" ref="G13:G25" si="0">F13-B13</f>
        <v>-6.9748132147866055</v>
      </c>
      <c r="H13" s="31">
        <f t="shared" ref="H13:H25" si="1">G13/B13</f>
        <v>-0.43937133655433874</v>
      </c>
      <c r="I13" s="6"/>
      <c r="J13" s="9">
        <v>8.809476139355148</v>
      </c>
      <c r="K13" s="6"/>
      <c r="L13" s="6"/>
      <c r="M13" s="6"/>
      <c r="N13" s="9">
        <v>4.4522842937552563</v>
      </c>
      <c r="O13" s="30">
        <f t="shared" ref="O13:O25" si="2">N13-J13</f>
        <v>-4.3571918455998917</v>
      </c>
      <c r="P13" s="31">
        <f t="shared" ref="P13:P25" si="3">O13/J13</f>
        <v>-0.49460283184544018</v>
      </c>
    </row>
    <row r="14" spans="1:16" x14ac:dyDescent="0.25">
      <c r="A14" s="5" t="s">
        <v>3</v>
      </c>
      <c r="B14" s="9">
        <v>15.589607942195268</v>
      </c>
      <c r="C14" s="6"/>
      <c r="D14" s="6"/>
      <c r="E14" s="6"/>
      <c r="F14" s="9">
        <v>8.7008600517219534</v>
      </c>
      <c r="G14" s="30">
        <f t="shared" si="0"/>
        <v>-6.888747890473315</v>
      </c>
      <c r="H14" s="31">
        <f t="shared" si="1"/>
        <v>-0.44188076544426991</v>
      </c>
      <c r="I14" s="6"/>
      <c r="J14" s="9">
        <v>8.7569341896541939</v>
      </c>
      <c r="K14" s="6"/>
      <c r="L14" s="6"/>
      <c r="M14" s="6"/>
      <c r="N14" s="9">
        <v>4.431357348354461</v>
      </c>
      <c r="O14" s="30">
        <f t="shared" si="2"/>
        <v>-4.3255768412997329</v>
      </c>
      <c r="P14" s="31">
        <f t="shared" si="3"/>
        <v>-0.49396018602151298</v>
      </c>
    </row>
    <row r="15" spans="1:16" x14ac:dyDescent="0.25">
      <c r="A15" s="5" t="s">
        <v>4</v>
      </c>
      <c r="B15" s="9">
        <v>15.466793397916543</v>
      </c>
      <c r="C15" s="6"/>
      <c r="D15" s="6"/>
      <c r="E15" s="6"/>
      <c r="F15" s="9">
        <v>8.6191198455400393</v>
      </c>
      <c r="G15" s="30">
        <f t="shared" si="0"/>
        <v>-6.847673552376504</v>
      </c>
      <c r="H15" s="31">
        <f t="shared" si="1"/>
        <v>-0.44273388647571388</v>
      </c>
      <c r="I15" s="6"/>
      <c r="J15" s="9">
        <v>8.7317607756822255</v>
      </c>
      <c r="K15" s="6"/>
      <c r="L15" s="6"/>
      <c r="M15" s="6"/>
      <c r="N15" s="9">
        <v>4.4223653164855303</v>
      </c>
      <c r="O15" s="30">
        <f t="shared" si="2"/>
        <v>-4.3093954591966952</v>
      </c>
      <c r="P15" s="31">
        <f t="shared" si="3"/>
        <v>-0.49353109526297068</v>
      </c>
    </row>
    <row r="16" spans="1:16" x14ac:dyDescent="0.25">
      <c r="A16" s="5" t="s">
        <v>5</v>
      </c>
      <c r="B16" s="9">
        <v>17.126681191434709</v>
      </c>
      <c r="C16" s="6"/>
      <c r="D16" s="6"/>
      <c r="E16" s="6"/>
      <c r="F16" s="9">
        <v>9.6795671726069088</v>
      </c>
      <c r="G16" s="30">
        <f t="shared" si="0"/>
        <v>-7.4471140188278007</v>
      </c>
      <c r="H16" s="31">
        <f t="shared" si="1"/>
        <v>-0.43482528433776213</v>
      </c>
      <c r="I16" s="6"/>
      <c r="J16" s="9">
        <v>9.04194969638462</v>
      </c>
      <c r="K16" s="6"/>
      <c r="L16" s="6"/>
      <c r="M16" s="6"/>
      <c r="N16" s="9">
        <v>4.4963376858019597</v>
      </c>
      <c r="O16" s="30">
        <f t="shared" si="2"/>
        <v>-4.5456120105826603</v>
      </c>
      <c r="P16" s="31">
        <f t="shared" si="3"/>
        <v>-0.50272476216055495</v>
      </c>
    </row>
    <row r="17" spans="1:22" x14ac:dyDescent="0.25">
      <c r="A17" s="3" t="s">
        <v>6</v>
      </c>
      <c r="B17" s="9">
        <v>18.478616067088566</v>
      </c>
      <c r="C17" s="6"/>
      <c r="D17" s="6"/>
      <c r="E17" s="6"/>
      <c r="F17" s="9">
        <v>10.518075133605089</v>
      </c>
      <c r="G17" s="30">
        <f t="shared" si="0"/>
        <v>-7.9605409334834771</v>
      </c>
      <c r="H17" s="31">
        <f t="shared" si="1"/>
        <v>-0.43079746365105986</v>
      </c>
      <c r="I17" s="6"/>
      <c r="J17" s="9">
        <v>9.3011364106941645</v>
      </c>
      <c r="K17" s="6"/>
      <c r="L17" s="6"/>
      <c r="M17" s="6"/>
      <c r="N17" s="9">
        <v>4.5682026854827429</v>
      </c>
      <c r="O17" s="30">
        <f t="shared" si="2"/>
        <v>-4.7329337252114216</v>
      </c>
      <c r="P17" s="31">
        <f t="shared" si="3"/>
        <v>-0.50885542542625628</v>
      </c>
    </row>
    <row r="18" spans="1:22" x14ac:dyDescent="0.25">
      <c r="A18" s="3" t="s">
        <v>7</v>
      </c>
      <c r="B18" s="9">
        <v>17.799959255438708</v>
      </c>
      <c r="C18" s="6"/>
      <c r="D18" s="6"/>
      <c r="E18" s="6"/>
      <c r="F18" s="9">
        <v>10.109235148371173</v>
      </c>
      <c r="G18" s="30">
        <f t="shared" si="0"/>
        <v>-7.6907241070675347</v>
      </c>
      <c r="H18" s="31">
        <f t="shared" si="1"/>
        <v>-0.43206414108603447</v>
      </c>
      <c r="I18" s="6"/>
      <c r="J18" s="9">
        <v>9.1759895859721556</v>
      </c>
      <c r="K18" s="6"/>
      <c r="L18" s="6"/>
      <c r="M18" s="6"/>
      <c r="N18" s="9">
        <v>4.5485403172567684</v>
      </c>
      <c r="O18" s="30">
        <f t="shared" si="2"/>
        <v>-4.6274492687153872</v>
      </c>
      <c r="P18" s="31">
        <f t="shared" si="3"/>
        <v>-0.50429975158097673</v>
      </c>
    </row>
    <row r="19" spans="1:22" x14ac:dyDescent="0.25">
      <c r="A19" s="3" t="s">
        <v>8</v>
      </c>
      <c r="B19" s="9">
        <v>17.102812582002134</v>
      </c>
      <c r="C19" s="6"/>
      <c r="D19" s="6"/>
      <c r="E19" s="6"/>
      <c r="F19" s="9">
        <v>9.6648501948114607</v>
      </c>
      <c r="G19" s="30">
        <f t="shared" si="0"/>
        <v>-7.437962387190673</v>
      </c>
      <c r="H19" s="31">
        <f t="shared" si="1"/>
        <v>-0.4348970294522137</v>
      </c>
      <c r="I19" s="6"/>
      <c r="J19" s="9">
        <v>9.0435825565723835</v>
      </c>
      <c r="K19" s="6"/>
      <c r="L19" s="6"/>
      <c r="M19" s="6"/>
      <c r="N19" s="9">
        <v>4.512762911860607</v>
      </c>
      <c r="O19" s="30">
        <f t="shared" si="2"/>
        <v>-4.5308196447117766</v>
      </c>
      <c r="P19" s="31">
        <f t="shared" si="3"/>
        <v>-0.5009983174664584</v>
      </c>
    </row>
    <row r="20" spans="1:22" x14ac:dyDescent="0.25">
      <c r="A20" s="3" t="s">
        <v>9</v>
      </c>
      <c r="B20" s="9">
        <v>16.540653198226899</v>
      </c>
      <c r="C20" s="6"/>
      <c r="D20" s="6"/>
      <c r="E20" s="6"/>
      <c r="F20" s="9">
        <v>9.3105724168680428</v>
      </c>
      <c r="G20" s="30">
        <f t="shared" si="0"/>
        <v>-7.2300807813588559</v>
      </c>
      <c r="H20" s="31">
        <f t="shared" si="1"/>
        <v>-0.43710974982136108</v>
      </c>
      <c r="I20" s="6"/>
      <c r="J20" s="9">
        <v>8.9354229464843442</v>
      </c>
      <c r="K20" s="6"/>
      <c r="L20" s="6"/>
      <c r="M20" s="6"/>
      <c r="N20" s="9">
        <v>4.4841091423759503</v>
      </c>
      <c r="O20" s="30">
        <f t="shared" si="2"/>
        <v>-4.4513138041083939</v>
      </c>
      <c r="P20" s="31">
        <f t="shared" si="3"/>
        <v>-0.49816486928128795</v>
      </c>
    </row>
    <row r="21" spans="1:22" x14ac:dyDescent="0.25">
      <c r="A21" s="3" t="s">
        <v>10</v>
      </c>
      <c r="B21" s="9">
        <v>16.0612570283119</v>
      </c>
      <c r="C21" s="6"/>
      <c r="D21" s="6"/>
      <c r="E21" s="6"/>
      <c r="F21" s="9">
        <v>9.0077465501322873</v>
      </c>
      <c r="G21" s="30">
        <f t="shared" si="0"/>
        <v>-7.0535104781796125</v>
      </c>
      <c r="H21" s="31">
        <f t="shared" si="1"/>
        <v>-0.43916304095912745</v>
      </c>
      <c r="I21" s="6"/>
      <c r="J21" s="9">
        <v>8.8432807517964367</v>
      </c>
      <c r="K21" s="6"/>
      <c r="L21" s="6"/>
      <c r="M21" s="6"/>
      <c r="N21" s="9">
        <v>4.4587771884293668</v>
      </c>
      <c r="O21" s="30">
        <f t="shared" si="2"/>
        <v>-4.3845035633670699</v>
      </c>
      <c r="P21" s="31">
        <f t="shared" si="3"/>
        <v>-0.49580056162713093</v>
      </c>
    </row>
    <row r="22" spans="1:22" x14ac:dyDescent="0.25">
      <c r="A22" s="3" t="s">
        <v>11</v>
      </c>
      <c r="B22" s="9">
        <v>15.825944766476644</v>
      </c>
      <c r="C22" s="6"/>
      <c r="D22" s="6"/>
      <c r="E22" s="6"/>
      <c r="F22" s="9">
        <v>8.8603000076964378</v>
      </c>
      <c r="G22" s="30">
        <f t="shared" si="0"/>
        <v>-6.9656447587802059</v>
      </c>
      <c r="H22" s="31">
        <f t="shared" si="1"/>
        <v>-0.44014084855996743</v>
      </c>
      <c r="I22" s="6"/>
      <c r="J22" s="9">
        <v>8.7983676710238559</v>
      </c>
      <c r="K22" s="6"/>
      <c r="L22" s="6"/>
      <c r="M22" s="6"/>
      <c r="N22" s="9">
        <v>4.4443540207873333</v>
      </c>
      <c r="O22" s="30">
        <f t="shared" si="2"/>
        <v>-4.3540136502365225</v>
      </c>
      <c r="P22" s="31">
        <f t="shared" si="3"/>
        <v>-0.49486607209833172</v>
      </c>
    </row>
    <row r="23" spans="1:22" x14ac:dyDescent="0.25">
      <c r="A23" s="3" t="s">
        <v>12</v>
      </c>
      <c r="B23" s="9">
        <v>15.687653469855437</v>
      </c>
      <c r="C23" s="6"/>
      <c r="D23" s="6"/>
      <c r="E23" s="6"/>
      <c r="F23" s="9">
        <v>8.7678149535207233</v>
      </c>
      <c r="G23" s="30">
        <f t="shared" si="0"/>
        <v>-6.919838516334714</v>
      </c>
      <c r="H23" s="31">
        <f t="shared" si="1"/>
        <v>-0.44110092880566931</v>
      </c>
      <c r="I23" s="6"/>
      <c r="J23" s="9">
        <v>8.769776108970305</v>
      </c>
      <c r="K23" s="6"/>
      <c r="L23" s="6"/>
      <c r="M23" s="6"/>
      <c r="N23" s="9">
        <v>4.4333415876555762</v>
      </c>
      <c r="O23" s="30">
        <f t="shared" si="2"/>
        <v>-4.3364345213147288</v>
      </c>
      <c r="P23" s="31">
        <f t="shared" si="3"/>
        <v>-0.4944749406862437</v>
      </c>
    </row>
    <row r="24" spans="1:22" x14ac:dyDescent="0.25">
      <c r="A24" s="3" t="s">
        <v>13</v>
      </c>
      <c r="B24" s="9">
        <v>15.458237631429673</v>
      </c>
      <c r="C24" s="6"/>
      <c r="D24" s="6"/>
      <c r="E24" s="6"/>
      <c r="F24" s="9">
        <v>8.6084245576878864</v>
      </c>
      <c r="G24" s="30">
        <f t="shared" si="0"/>
        <v>-6.8498130737417871</v>
      </c>
      <c r="H24" s="31">
        <f t="shared" si="1"/>
        <v>-0.443117335692573</v>
      </c>
      <c r="I24" s="6"/>
      <c r="J24" s="9">
        <v>8.7220777567656285</v>
      </c>
      <c r="K24" s="6"/>
      <c r="L24" s="6"/>
      <c r="M24" s="6"/>
      <c r="N24" s="9">
        <v>4.410187855494307</v>
      </c>
      <c r="O24" s="30">
        <f t="shared" si="2"/>
        <v>-4.3118899012713214</v>
      </c>
      <c r="P24" s="31">
        <f t="shared" si="3"/>
        <v>-0.49436499209453066</v>
      </c>
    </row>
    <row r="25" spans="1:22" x14ac:dyDescent="0.25">
      <c r="A25" s="3" t="s">
        <v>14</v>
      </c>
      <c r="B25" s="9">
        <v>15.354025493684448</v>
      </c>
      <c r="C25" s="6"/>
      <c r="D25" s="6"/>
      <c r="E25" s="6"/>
      <c r="F25" s="9">
        <v>8.5398654350033478</v>
      </c>
      <c r="G25" s="30">
        <f t="shared" si="0"/>
        <v>-6.8141600586811002</v>
      </c>
      <c r="H25" s="31">
        <f t="shared" si="1"/>
        <v>-0.44380283603697024</v>
      </c>
      <c r="I25" s="6"/>
      <c r="J25" s="9">
        <v>8.6999743259144111</v>
      </c>
      <c r="K25" s="6"/>
      <c r="L25" s="6"/>
      <c r="M25" s="6"/>
      <c r="N25" s="9">
        <v>4.3941636573870433</v>
      </c>
      <c r="O25" s="30">
        <f t="shared" si="2"/>
        <v>-4.3058106685273678</v>
      </c>
      <c r="P25" s="31">
        <f t="shared" si="3"/>
        <v>-0.4949222270348258</v>
      </c>
    </row>
    <row r="26" spans="1:22" x14ac:dyDescent="0.25">
      <c r="B26" s="6"/>
      <c r="C26" s="6"/>
      <c r="D26" s="6"/>
      <c r="E26" s="6"/>
      <c r="F26" s="6"/>
      <c r="G26" s="30"/>
      <c r="H26" s="31"/>
      <c r="I26" s="6"/>
      <c r="J26" s="6"/>
      <c r="K26" s="6"/>
      <c r="L26" s="6"/>
      <c r="M26" s="6"/>
      <c r="N26" s="6"/>
      <c r="O26" s="30"/>
      <c r="P26" s="31"/>
    </row>
    <row r="27" spans="1:22" x14ac:dyDescent="0.25">
      <c r="A27" s="3" t="s">
        <v>22</v>
      </c>
      <c r="B27" s="9">
        <v>16.176072148253109</v>
      </c>
      <c r="C27" s="9">
        <v>15.906264303614456</v>
      </c>
      <c r="D27" s="9">
        <v>14.764100092227809</v>
      </c>
      <c r="E27" s="9">
        <v>13.3706497039197</v>
      </c>
      <c r="F27" s="9">
        <v>9.0231618657515433</v>
      </c>
      <c r="G27" s="30">
        <f>F27-B27</f>
        <v>-7.1529102825015656</v>
      </c>
      <c r="H27" s="31">
        <f>G27/B27</f>
        <v>-0.44219079990157095</v>
      </c>
      <c r="I27" s="6"/>
      <c r="J27" s="9">
        <v>8.8596598169667971</v>
      </c>
      <c r="K27" s="9">
        <v>8.397116869539845</v>
      </c>
      <c r="L27" s="9">
        <v>6.4976386419077228</v>
      </c>
      <c r="M27" s="9">
        <v>6.3848490320156186</v>
      </c>
      <c r="N27" s="9">
        <v>4.4543926662914615</v>
      </c>
      <c r="O27" s="30">
        <f>N27-J27</f>
        <v>-4.4052671506753356</v>
      </c>
      <c r="P27" s="31">
        <f>O27/J27</f>
        <v>-0.49722757325726846</v>
      </c>
    </row>
    <row r="28" spans="1:22" x14ac:dyDescent="0.25">
      <c r="A28" s="3" t="s">
        <v>23</v>
      </c>
      <c r="B28" s="11">
        <v>18.145831005696447</v>
      </c>
      <c r="C28" s="11">
        <v>18.289256366809603</v>
      </c>
      <c r="D28" s="11">
        <v>16.714746636909069</v>
      </c>
      <c r="E28" s="11">
        <v>15.16863661926147</v>
      </c>
      <c r="F28" s="11">
        <v>10.202573786943715</v>
      </c>
      <c r="G28" s="30">
        <f>F28-B28</f>
        <v>-7.9432572187527324</v>
      </c>
      <c r="H28" s="31">
        <f>G28/B28</f>
        <v>-0.43774557452117446</v>
      </c>
      <c r="I28" s="6"/>
      <c r="J28" s="11">
        <v>9.2384230253648401</v>
      </c>
      <c r="K28" s="11">
        <v>8.7525326829690258</v>
      </c>
      <c r="L28" s="11">
        <v>6.7481798708919341</v>
      </c>
      <c r="M28" s="11">
        <v>6.5113209190439996</v>
      </c>
      <c r="N28" s="11">
        <v>4.551192962584734</v>
      </c>
      <c r="O28" s="30">
        <f>N28-J28</f>
        <v>-4.687230062780106</v>
      </c>
      <c r="P28" s="31">
        <f>O28/J28</f>
        <v>-0.50736257150283504</v>
      </c>
    </row>
    <row r="29" spans="1:22" x14ac:dyDescent="0.25">
      <c r="B29" s="6"/>
      <c r="C29" s="6"/>
      <c r="D29" s="6"/>
      <c r="E29" s="6"/>
      <c r="F29" s="6"/>
      <c r="G29" s="30"/>
      <c r="H29" s="31"/>
      <c r="I29" s="6"/>
      <c r="J29" s="6"/>
      <c r="K29" s="6"/>
      <c r="L29" s="6"/>
      <c r="M29" s="6"/>
      <c r="N29" s="6"/>
      <c r="O29" s="30"/>
      <c r="P29" s="31"/>
    </row>
    <row r="30" spans="1:22" x14ac:dyDescent="0.25">
      <c r="A30" s="3" t="s">
        <v>15</v>
      </c>
      <c r="B30" s="9">
        <v>18.025937892634936</v>
      </c>
      <c r="C30" s="9">
        <v>18.273151763893974</v>
      </c>
      <c r="D30" s="9">
        <v>16.676468819418513</v>
      </c>
      <c r="E30" s="9">
        <v>15.095844573844568</v>
      </c>
      <c r="F30" s="9">
        <v>10.169347282630099</v>
      </c>
      <c r="G30" s="30">
        <f t="shared" ref="G30:G36" si="4">F30-B30</f>
        <v>-7.8565906100048366</v>
      </c>
      <c r="H30" s="31">
        <f t="shared" ref="H30:H36" si="5">G30/B30</f>
        <v>-0.43584920001388078</v>
      </c>
      <c r="J30" s="9">
        <v>9.2185553165813037</v>
      </c>
      <c r="K30" s="9">
        <v>8.7328748154868183</v>
      </c>
      <c r="L30" s="9">
        <v>6.7127125066040598</v>
      </c>
      <c r="M30" s="9">
        <v>6.5168317166783858</v>
      </c>
      <c r="N30" s="9">
        <v>4.5371326995887813</v>
      </c>
      <c r="O30" s="30">
        <f t="shared" ref="O30:O36" si="6">N30-J30</f>
        <v>-4.6814226169925224</v>
      </c>
      <c r="P30" s="31">
        <f t="shared" ref="P30:P36" si="7">O30/J30</f>
        <v>-0.5078260590975795</v>
      </c>
      <c r="U30" s="37"/>
      <c r="V30" s="9"/>
    </row>
    <row r="31" spans="1:22" x14ac:dyDescent="0.25">
      <c r="A31" s="3" t="s">
        <v>16</v>
      </c>
      <c r="B31" s="9">
        <v>18.783545550983572</v>
      </c>
      <c r="C31" s="9">
        <v>18.571387853961454</v>
      </c>
      <c r="D31" s="9">
        <v>16.920303674721801</v>
      </c>
      <c r="E31" s="9">
        <v>15.37803053318337</v>
      </c>
      <c r="F31" s="9">
        <v>10.293855648542568</v>
      </c>
      <c r="G31" s="30">
        <f t="shared" si="4"/>
        <v>-8.489689902441004</v>
      </c>
      <c r="H31" s="31">
        <f t="shared" si="5"/>
        <v>-0.45197483507028596</v>
      </c>
      <c r="J31" s="9">
        <v>9.3569688242556879</v>
      </c>
      <c r="K31" s="9">
        <v>8.8366978489670931</v>
      </c>
      <c r="L31" s="9">
        <v>6.8591057697365745</v>
      </c>
      <c r="M31" s="9">
        <v>6.4608690318641839</v>
      </c>
      <c r="N31" s="9">
        <v>4.6118989277575642</v>
      </c>
      <c r="O31" s="30">
        <f t="shared" si="6"/>
        <v>-4.7450698964981237</v>
      </c>
      <c r="P31" s="31">
        <f t="shared" si="7"/>
        <v>-0.50711613831582647</v>
      </c>
      <c r="U31" s="37"/>
      <c r="V31" s="9"/>
    </row>
    <row r="32" spans="1:22" x14ac:dyDescent="0.25">
      <c r="A32" s="3" t="s">
        <v>17</v>
      </c>
      <c r="B32" s="9">
        <v>18.031761308144084</v>
      </c>
      <c r="C32" s="9">
        <v>18.259438658357841</v>
      </c>
      <c r="D32" s="9">
        <v>16.800342831718922</v>
      </c>
      <c r="E32" s="9">
        <v>15.331888931260039</v>
      </c>
      <c r="F32" s="9">
        <v>10.168055707852885</v>
      </c>
      <c r="G32" s="30">
        <f t="shared" si="4"/>
        <v>-7.8637056002911994</v>
      </c>
      <c r="H32" s="31">
        <f t="shared" si="5"/>
        <v>-0.43610302210131519</v>
      </c>
      <c r="J32" s="9">
        <v>9.2081750093309296</v>
      </c>
      <c r="K32" s="9">
        <v>8.7729557972146566</v>
      </c>
      <c r="L32" s="9">
        <v>6.7973987407127821</v>
      </c>
      <c r="M32" s="9">
        <v>6.5246007295695021</v>
      </c>
      <c r="N32" s="9">
        <v>4.5605186784917686</v>
      </c>
      <c r="O32" s="30">
        <f t="shared" si="6"/>
        <v>-4.647656330839161</v>
      </c>
      <c r="P32" s="31">
        <f t="shared" si="7"/>
        <v>-0.50473153758801792</v>
      </c>
      <c r="U32" s="37"/>
      <c r="V32" s="9"/>
    </row>
    <row r="33" spans="1:22" x14ac:dyDescent="0.25">
      <c r="A33" s="3" t="s">
        <v>18</v>
      </c>
      <c r="B33" s="9">
        <v>18.350510571669776</v>
      </c>
      <c r="C33" s="9">
        <v>18.614546532658398</v>
      </c>
      <c r="D33" s="9">
        <v>17.006376646961328</v>
      </c>
      <c r="E33" s="9">
        <v>15.527457802978697</v>
      </c>
      <c r="F33" s="9">
        <v>10.451149395815788</v>
      </c>
      <c r="G33" s="30">
        <f t="shared" si="4"/>
        <v>-7.8993611758539881</v>
      </c>
      <c r="H33" s="31">
        <f t="shared" si="5"/>
        <v>-0.43047092041402518</v>
      </c>
      <c r="J33" s="9">
        <v>9.2686509283294338</v>
      </c>
      <c r="K33" s="9">
        <v>8.8274167937455292</v>
      </c>
      <c r="L33" s="9">
        <v>6.8002426460947003</v>
      </c>
      <c r="M33" s="9">
        <v>6.546351698278932</v>
      </c>
      <c r="N33" s="9">
        <v>4.5644421288928223</v>
      </c>
      <c r="O33" s="30">
        <f t="shared" si="6"/>
        <v>-4.7042087994366115</v>
      </c>
      <c r="P33" s="31">
        <f t="shared" si="7"/>
        <v>-0.50753975263630846</v>
      </c>
      <c r="U33" s="37"/>
      <c r="V33" s="9"/>
    </row>
    <row r="34" spans="1:22" x14ac:dyDescent="0.25">
      <c r="A34" s="3" t="s">
        <v>19</v>
      </c>
      <c r="B34" s="9">
        <v>16.022083524847542</v>
      </c>
      <c r="C34" s="9">
        <v>15.719845006186747</v>
      </c>
      <c r="D34" s="9">
        <v>14.58708360174232</v>
      </c>
      <c r="E34" s="9">
        <v>13.193654331750826</v>
      </c>
      <c r="F34" s="9">
        <v>8.9006996718887184</v>
      </c>
      <c r="G34" s="30">
        <f t="shared" si="4"/>
        <v>-7.1213838529588234</v>
      </c>
      <c r="H34" s="31">
        <f t="shared" si="5"/>
        <v>-0.4444730201234291</v>
      </c>
      <c r="J34" s="9">
        <v>8.8313213804890456</v>
      </c>
      <c r="K34" s="9">
        <v>8.3664164276233386</v>
      </c>
      <c r="L34" s="9">
        <v>6.4682909564172721</v>
      </c>
      <c r="M34" s="9">
        <v>6.3703487901786184</v>
      </c>
      <c r="N34" s="9">
        <v>4.4436801736937532</v>
      </c>
      <c r="O34" s="30">
        <f t="shared" si="6"/>
        <v>-4.3876412067952923</v>
      </c>
      <c r="P34" s="31">
        <f t="shared" si="7"/>
        <v>-0.49682726035640218</v>
      </c>
      <c r="U34" s="37"/>
      <c r="V34" s="9"/>
    </row>
    <row r="35" spans="1:22" x14ac:dyDescent="0.25">
      <c r="A35" s="3" t="s">
        <v>20</v>
      </c>
      <c r="B35" s="9">
        <v>18.304952981874933</v>
      </c>
      <c r="C35" s="9">
        <v>18.270899949022059</v>
      </c>
      <c r="D35" s="9">
        <v>16.834944388958004</v>
      </c>
      <c r="E35" s="9">
        <v>15.288889481491156</v>
      </c>
      <c r="F35" s="9">
        <v>10.137387454316285</v>
      </c>
      <c r="G35" s="30">
        <f t="shared" si="4"/>
        <v>-8.167565527558649</v>
      </c>
      <c r="H35" s="31">
        <f t="shared" si="5"/>
        <v>-0.44619429154753637</v>
      </c>
      <c r="J35" s="9">
        <v>9.2514365140894466</v>
      </c>
      <c r="K35" s="9">
        <v>8.7865366336529451</v>
      </c>
      <c r="L35" s="9">
        <v>6.8409653369095684</v>
      </c>
      <c r="M35" s="9">
        <v>6.5419996979397848</v>
      </c>
      <c r="N35" s="9">
        <v>4.5518604769437259</v>
      </c>
      <c r="O35" s="30">
        <f t="shared" si="6"/>
        <v>-4.6995760371457207</v>
      </c>
      <c r="P35" s="31">
        <f t="shared" si="7"/>
        <v>-0.50798338506549934</v>
      </c>
      <c r="U35" s="37"/>
      <c r="V35" s="9"/>
    </row>
    <row r="36" spans="1:22" x14ac:dyDescent="0.25">
      <c r="A36" s="3" t="s">
        <v>21</v>
      </c>
      <c r="B36" s="9">
        <v>17.681404369341173</v>
      </c>
      <c r="C36" s="9">
        <v>17.758526128765247</v>
      </c>
      <c r="D36" s="9">
        <v>16.392891299603807</v>
      </c>
      <c r="E36" s="9">
        <v>14.924012617187987</v>
      </c>
      <c r="F36" s="9">
        <v>9.9750330457712479</v>
      </c>
      <c r="G36" s="30">
        <f t="shared" si="4"/>
        <v>-7.7063713235699254</v>
      </c>
      <c r="H36" s="31">
        <f t="shared" si="5"/>
        <v>-0.43584611055739758</v>
      </c>
      <c r="J36" s="9">
        <v>9.1396008914954479</v>
      </c>
      <c r="K36" s="9">
        <v>8.6933936518200987</v>
      </c>
      <c r="L36" s="9">
        <v>6.739392190424109</v>
      </c>
      <c r="M36" s="9">
        <v>6.5252359651458098</v>
      </c>
      <c r="N36" s="9">
        <v>4.518194279898414</v>
      </c>
      <c r="O36" s="30">
        <f t="shared" si="6"/>
        <v>-4.6214066115970338</v>
      </c>
      <c r="P36" s="31">
        <f t="shared" si="7"/>
        <v>-0.50564643538180432</v>
      </c>
      <c r="U36" s="37"/>
      <c r="V36" s="9"/>
    </row>
    <row r="37" spans="1:22" x14ac:dyDescent="0.25">
      <c r="B37" s="36"/>
      <c r="C37" s="36"/>
      <c r="D37" s="36"/>
      <c r="E37" s="36"/>
      <c r="F37" s="36"/>
      <c r="G37" s="30"/>
      <c r="H37" s="31"/>
      <c r="I37" s="6"/>
      <c r="J37" s="6"/>
      <c r="K37" s="6"/>
      <c r="L37" s="6"/>
      <c r="M37" s="6"/>
      <c r="N37" s="6"/>
      <c r="O37" s="30"/>
      <c r="P37" s="31"/>
    </row>
    <row r="38" spans="1:22" x14ac:dyDescent="0.25">
      <c r="A38" s="3" t="s">
        <v>30</v>
      </c>
      <c r="B38" s="6"/>
      <c r="C38" s="6"/>
      <c r="D38" s="6"/>
      <c r="E38" s="6"/>
      <c r="F38" s="12">
        <v>9.0925467563182263</v>
      </c>
      <c r="G38" s="30"/>
      <c r="H38" s="31"/>
      <c r="I38" s="6"/>
      <c r="J38" s="6"/>
      <c r="K38" s="6"/>
      <c r="L38" s="6"/>
      <c r="M38" s="6"/>
      <c r="N38" s="39">
        <v>4.4618713999202964</v>
      </c>
      <c r="O38" s="30"/>
      <c r="P38" s="31"/>
    </row>
    <row r="39" spans="1:22" x14ac:dyDescent="0.25">
      <c r="B39" s="6"/>
      <c r="C39" s="6"/>
      <c r="D39" s="6"/>
      <c r="E39" s="6"/>
      <c r="F39" s="36"/>
      <c r="G39" s="30"/>
      <c r="H39" s="31"/>
      <c r="I39" s="6"/>
      <c r="J39" s="6"/>
      <c r="K39" s="6"/>
      <c r="L39" s="6"/>
      <c r="M39" s="6"/>
      <c r="N39" s="40"/>
      <c r="O39" s="30"/>
      <c r="P39" s="31"/>
    </row>
    <row r="40" spans="1:22" x14ac:dyDescent="0.25">
      <c r="A40" s="3" t="s">
        <v>24</v>
      </c>
      <c r="B40" s="6"/>
      <c r="C40" s="6"/>
      <c r="D40" s="6"/>
      <c r="E40" s="6"/>
      <c r="F40" s="6">
        <v>8.7628395592609838</v>
      </c>
      <c r="G40" s="30"/>
      <c r="H40" s="31"/>
      <c r="I40" s="6"/>
      <c r="J40" s="6"/>
      <c r="K40" s="6"/>
      <c r="L40" s="6"/>
      <c r="M40" s="6"/>
      <c r="N40" s="37">
        <v>4.4277495808376068</v>
      </c>
      <c r="O40" s="30"/>
      <c r="P40" s="31"/>
    </row>
    <row r="41" spans="1:22" x14ac:dyDescent="0.25">
      <c r="A41" s="3" t="s">
        <v>25</v>
      </c>
      <c r="B41" s="6"/>
      <c r="C41" s="6"/>
      <c r="D41" s="6"/>
      <c r="E41" s="6"/>
      <c r="F41" s="6">
        <v>9.065723021412774</v>
      </c>
      <c r="G41" s="30"/>
      <c r="H41" s="31"/>
      <c r="I41" s="6"/>
      <c r="J41" s="6"/>
      <c r="K41" s="6"/>
      <c r="L41" s="6"/>
      <c r="M41" s="6"/>
      <c r="N41" s="37">
        <v>4.4573336657043221</v>
      </c>
      <c r="O41" s="30"/>
      <c r="P41" s="31"/>
    </row>
    <row r="42" spans="1:22" x14ac:dyDescent="0.25">
      <c r="A42" s="3" t="s">
        <v>26</v>
      </c>
      <c r="B42" s="6"/>
      <c r="C42" s="6"/>
      <c r="D42" s="6"/>
      <c r="E42" s="6"/>
      <c r="F42" s="6">
        <v>8.9940026521996739</v>
      </c>
      <c r="G42" s="30"/>
      <c r="H42" s="31"/>
      <c r="I42" s="6"/>
      <c r="J42" s="6"/>
      <c r="K42" s="6"/>
      <c r="L42" s="6"/>
      <c r="M42" s="6"/>
      <c r="N42" s="37">
        <v>4.4578822426229703</v>
      </c>
      <c r="O42" s="30"/>
      <c r="P42" s="31"/>
    </row>
    <row r="43" spans="1:22" x14ac:dyDescent="0.25">
      <c r="A43" s="3" t="s">
        <v>27</v>
      </c>
      <c r="B43" s="6"/>
      <c r="C43" s="6"/>
      <c r="D43" s="6"/>
      <c r="E43" s="6"/>
      <c r="F43" s="6">
        <v>8.973760773716787</v>
      </c>
      <c r="G43" s="30"/>
      <c r="H43" s="31"/>
      <c r="I43" s="6"/>
      <c r="J43" s="6"/>
      <c r="K43" s="6"/>
      <c r="L43" s="6"/>
      <c r="M43" s="6"/>
      <c r="N43" s="37">
        <v>4.4588279799036625</v>
      </c>
      <c r="O43" s="30"/>
      <c r="P43" s="31"/>
    </row>
    <row r="44" spans="1:22" x14ac:dyDescent="0.25">
      <c r="A44" s="3" t="s">
        <v>28</v>
      </c>
      <c r="B44" s="6"/>
      <c r="C44" s="6"/>
      <c r="D44" s="6"/>
      <c r="E44" s="6"/>
      <c r="F44" s="6">
        <v>9.5458675597984595</v>
      </c>
      <c r="G44" s="30"/>
      <c r="H44" s="31"/>
      <c r="I44" s="6"/>
      <c r="J44" s="6"/>
      <c r="K44" s="6"/>
      <c r="L44" s="6"/>
      <c r="M44" s="6"/>
      <c r="N44" s="37">
        <v>4.5010653926951747</v>
      </c>
      <c r="O44" s="30"/>
      <c r="P44" s="31"/>
    </row>
    <row r="45" spans="1:22" x14ac:dyDescent="0.25">
      <c r="A45" s="3" t="s">
        <v>29</v>
      </c>
      <c r="B45" s="6"/>
      <c r="C45" s="6"/>
      <c r="D45" s="6"/>
      <c r="E45" s="6"/>
      <c r="F45" s="6">
        <v>8.9701119110086989</v>
      </c>
      <c r="G45" s="30"/>
      <c r="H45" s="31"/>
      <c r="I45" s="6"/>
      <c r="J45" s="6"/>
      <c r="K45" s="6"/>
      <c r="L45" s="6"/>
      <c r="M45" s="6"/>
      <c r="N45" s="37">
        <v>4.4498606251944146</v>
      </c>
      <c r="O45" s="30"/>
      <c r="P45" s="31"/>
    </row>
    <row r="46" spans="1:22" x14ac:dyDescent="0.25">
      <c r="B46" s="6"/>
      <c r="C46" s="6"/>
      <c r="D46" s="6"/>
      <c r="E46" s="6"/>
      <c r="F46" s="36"/>
      <c r="G46" s="30"/>
      <c r="H46" s="31"/>
      <c r="I46" s="6"/>
      <c r="J46" s="6"/>
      <c r="K46" s="6"/>
      <c r="L46" s="6"/>
      <c r="M46" s="6"/>
      <c r="N46" s="6"/>
      <c r="O46" s="30"/>
      <c r="P46" s="31"/>
    </row>
    <row r="47" spans="1:22" x14ac:dyDescent="0.25">
      <c r="A47" s="3" t="s">
        <v>75</v>
      </c>
      <c r="B47" s="9">
        <v>18.780173660648149</v>
      </c>
      <c r="C47" s="6"/>
      <c r="D47" s="6"/>
      <c r="E47" s="6"/>
      <c r="F47" s="9">
        <v>10.583469106833757</v>
      </c>
      <c r="G47" s="30">
        <f>F47-B47</f>
        <v>-8.1967045538143921</v>
      </c>
      <c r="H47" s="31">
        <f>G47/B47</f>
        <v>-0.43645520546967637</v>
      </c>
      <c r="I47" s="6"/>
      <c r="J47" s="9">
        <v>9.3461567964288967</v>
      </c>
      <c r="K47" s="6"/>
      <c r="L47" s="6"/>
      <c r="M47" s="6"/>
      <c r="N47" s="9">
        <v>4.5795658312136549</v>
      </c>
      <c r="O47" s="30">
        <f>N47-J47</f>
        <v>-4.7665909652152418</v>
      </c>
      <c r="P47" s="31">
        <f>O47/J47</f>
        <v>-0.51000545668531094</v>
      </c>
    </row>
    <row r="48" spans="1:22" x14ac:dyDescent="0.25">
      <c r="A48" s="3" t="s">
        <v>76</v>
      </c>
      <c r="B48" s="9">
        <v>16.866631649008678</v>
      </c>
      <c r="C48" s="6"/>
      <c r="D48" s="6"/>
      <c r="E48" s="6"/>
      <c r="F48" s="9">
        <v>9.5017760621458063</v>
      </c>
      <c r="G48" s="30">
        <f>F48-B48</f>
        <v>-7.3648555868628716</v>
      </c>
      <c r="H48" s="31">
        <f>G48/B48</f>
        <v>-0.43665242356174505</v>
      </c>
      <c r="I48" s="6"/>
      <c r="J48" s="9">
        <v>8.9884814441309899</v>
      </c>
      <c r="K48" s="6"/>
      <c r="L48" s="6"/>
      <c r="M48" s="6"/>
      <c r="N48" s="9">
        <v>4.5178681459593459</v>
      </c>
      <c r="O48" s="30">
        <f>N48-J48</f>
        <v>-4.470613298171644</v>
      </c>
      <c r="P48" s="31">
        <f>O48/J48</f>
        <v>-0.49737136644930402</v>
      </c>
    </row>
    <row r="49" spans="1:16" x14ac:dyDescent="0.25">
      <c r="A49" s="3" t="s">
        <v>77</v>
      </c>
      <c r="B49" s="9">
        <v>15.794170421314252</v>
      </c>
      <c r="C49" s="6"/>
      <c r="D49" s="6"/>
      <c r="E49" s="6"/>
      <c r="F49" s="9">
        <v>8.7816740922264724</v>
      </c>
      <c r="G49" s="30">
        <f>F49-B49</f>
        <v>-7.0124963290877798</v>
      </c>
      <c r="H49" s="31">
        <f>G49/B49</f>
        <v>-0.44399269743375741</v>
      </c>
      <c r="I49" s="6"/>
      <c r="J49" s="9">
        <v>8.7884406383450351</v>
      </c>
      <c r="K49" s="6"/>
      <c r="L49" s="6"/>
      <c r="M49" s="6"/>
      <c r="N49" s="9">
        <v>4.4291687477196202</v>
      </c>
      <c r="O49" s="30">
        <f>N49-J49</f>
        <v>-4.3592718906254149</v>
      </c>
      <c r="P49" s="31">
        <f>O49/J49</f>
        <v>-0.49602336410004089</v>
      </c>
    </row>
    <row r="50" spans="1:16" x14ac:dyDescent="0.25">
      <c r="B50" s="6"/>
      <c r="C50" s="6"/>
      <c r="D50" s="6"/>
      <c r="E50" s="6"/>
      <c r="F50" s="6"/>
      <c r="G50" s="32"/>
      <c r="H50" s="32"/>
      <c r="I50" s="6"/>
      <c r="J50" s="6"/>
      <c r="K50" s="6"/>
      <c r="L50" s="6"/>
      <c r="M50" s="6"/>
      <c r="N50" s="6"/>
      <c r="O50" s="32"/>
      <c r="P50" s="32"/>
    </row>
    <row r="51" spans="1:16" x14ac:dyDescent="0.25">
      <c r="B51" s="6"/>
      <c r="C51" s="6"/>
      <c r="D51" s="6"/>
      <c r="E51" s="6"/>
      <c r="G51" s="32"/>
      <c r="H51" s="32"/>
      <c r="I51" s="6"/>
      <c r="J51" s="6"/>
      <c r="K51" s="6"/>
      <c r="L51" s="6"/>
      <c r="M51" s="6"/>
      <c r="N51" s="6"/>
      <c r="O51" s="32"/>
      <c r="P51" s="32"/>
    </row>
    <row r="60" spans="1:16" x14ac:dyDescent="0.25">
      <c r="B60" s="6"/>
      <c r="C60" s="36"/>
      <c r="D60" s="6"/>
      <c r="E60" s="36"/>
    </row>
    <row r="61" spans="1:16" x14ac:dyDescent="0.25">
      <c r="B61" s="6"/>
      <c r="C61" s="36"/>
      <c r="D61" s="6"/>
      <c r="E61" s="36"/>
    </row>
    <row r="62" spans="1:16" x14ac:dyDescent="0.25">
      <c r="B62" s="6"/>
      <c r="C62" s="44"/>
      <c r="D62" s="6"/>
      <c r="E62" s="36"/>
    </row>
  </sheetData>
  <sortState xmlns:xlrd2="http://schemas.microsoft.com/office/spreadsheetml/2017/richdata2" ref="T30:V36">
    <sortCondition descending="1" ref="U30:U36"/>
  </sortState>
  <mergeCells count="2">
    <mergeCell ref="B2:F2"/>
    <mergeCell ref="J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FE014-7BAA-4566-AAC1-0C75A0D32709}">
  <sheetPr>
    <tabColor theme="4"/>
  </sheetPr>
  <dimension ref="A1:V61"/>
  <sheetViews>
    <sheetView workbookViewId="0">
      <pane ySplit="5" topLeftCell="A6" activePane="bottomLeft" state="frozen"/>
      <selection activeCell="M23" sqref="M23"/>
      <selection pane="bottomLeft" activeCell="A2" sqref="A2"/>
    </sheetView>
  </sheetViews>
  <sheetFormatPr defaultRowHeight="15" x14ac:dyDescent="0.25"/>
  <cols>
    <col min="1" max="1" width="41.85546875" style="3" customWidth="1"/>
    <col min="2" max="2" width="15.140625" style="3" customWidth="1"/>
    <col min="3" max="5" width="10.5703125" style="3" customWidth="1"/>
    <col min="6" max="6" width="13.42578125" style="3" bestFit="1" customWidth="1"/>
    <col min="7" max="7" width="8" style="33" customWidth="1"/>
    <col min="8" max="8" width="10" style="33" bestFit="1" customWidth="1"/>
    <col min="9" max="9" width="5.140625" style="3" customWidth="1"/>
    <col min="10" max="10" width="14.42578125" style="3" customWidth="1"/>
    <col min="11" max="13" width="8.28515625" style="3" customWidth="1"/>
    <col min="14" max="14" width="13.42578125" style="3" customWidth="1"/>
    <col min="15" max="15" width="8" style="33" customWidth="1"/>
    <col min="16" max="16" width="10" style="33" bestFit="1" customWidth="1"/>
    <col min="17" max="20" width="9.140625" style="3"/>
    <col min="21" max="21" width="9.5703125" style="3" bestFit="1" customWidth="1"/>
    <col min="22" max="16384" width="9.140625" style="3"/>
  </cols>
  <sheetData>
    <row r="1" spans="1:16" x14ac:dyDescent="0.25">
      <c r="A1" s="3" t="s">
        <v>120</v>
      </c>
    </row>
    <row r="2" spans="1:16" x14ac:dyDescent="0.25">
      <c r="B2" s="48" t="s">
        <v>0</v>
      </c>
      <c r="C2" s="48"/>
      <c r="D2" s="48"/>
      <c r="E2" s="48"/>
      <c r="F2" s="48"/>
      <c r="G2" s="34"/>
      <c r="H2" s="34"/>
      <c r="J2" s="48" t="s">
        <v>1</v>
      </c>
      <c r="K2" s="48"/>
      <c r="L2" s="48"/>
      <c r="M2" s="48"/>
      <c r="N2" s="48"/>
      <c r="O2" s="34"/>
      <c r="P2" s="34"/>
    </row>
    <row r="3" spans="1:16" x14ac:dyDescent="0.25">
      <c r="B3" s="8" t="s">
        <v>72</v>
      </c>
      <c r="C3" s="4">
        <v>2</v>
      </c>
      <c r="D3" s="4">
        <v>3</v>
      </c>
      <c r="E3" s="4">
        <v>4</v>
      </c>
      <c r="F3" s="8" t="s">
        <v>73</v>
      </c>
      <c r="G3" s="33" t="s">
        <v>108</v>
      </c>
      <c r="H3" s="33" t="s">
        <v>109</v>
      </c>
      <c r="J3" s="8" t="s">
        <v>72</v>
      </c>
      <c r="K3" s="4">
        <v>2</v>
      </c>
      <c r="L3" s="4">
        <v>3</v>
      </c>
      <c r="M3" s="4">
        <v>4</v>
      </c>
      <c r="N3" s="8" t="s">
        <v>73</v>
      </c>
      <c r="O3" s="33" t="s">
        <v>108</v>
      </c>
      <c r="P3" s="33" t="s">
        <v>109</v>
      </c>
    </row>
    <row r="5" spans="1:16" x14ac:dyDescent="0.25">
      <c r="A5" s="3" t="s">
        <v>118</v>
      </c>
      <c r="B5" s="9">
        <v>8.7152324448513294</v>
      </c>
      <c r="C5" s="9">
        <v>9.1986602228322312</v>
      </c>
      <c r="D5" s="9">
        <v>9.7327225859040887</v>
      </c>
      <c r="E5" s="9">
        <v>9.0566569404793444</v>
      </c>
      <c r="F5" s="9">
        <v>9.4034589527475276</v>
      </c>
      <c r="G5" s="30">
        <f>F5-B5</f>
        <v>0.68822650789619821</v>
      </c>
      <c r="H5" s="31">
        <f>G5/B5</f>
        <v>7.8968233176933758E-2</v>
      </c>
      <c r="I5" s="6"/>
      <c r="J5" s="9">
        <v>4.4071916100800195</v>
      </c>
      <c r="K5" s="9">
        <v>4.441258425198443</v>
      </c>
      <c r="L5" s="9">
        <v>4.5324306891030401</v>
      </c>
      <c r="M5" s="9">
        <v>4.4740358093679751</v>
      </c>
      <c r="N5" s="9">
        <v>4.5001088401249385</v>
      </c>
      <c r="O5" s="30">
        <f>N5-J5</f>
        <v>9.291723004491903E-2</v>
      </c>
      <c r="P5" s="31">
        <f>O5/J5</f>
        <v>2.1083092877650485E-2</v>
      </c>
    </row>
    <row r="6" spans="1:16" x14ac:dyDescent="0.25">
      <c r="B6" s="6"/>
      <c r="C6" s="6"/>
      <c r="D6" s="6"/>
      <c r="E6" s="6"/>
      <c r="F6" s="6"/>
      <c r="G6" s="30"/>
      <c r="H6" s="31"/>
      <c r="I6" s="6"/>
      <c r="J6" s="6"/>
      <c r="K6" s="6"/>
      <c r="L6" s="6"/>
      <c r="M6" s="6"/>
      <c r="N6" s="6"/>
      <c r="O6" s="30"/>
      <c r="P6" s="31"/>
    </row>
    <row r="7" spans="1:16" x14ac:dyDescent="0.25">
      <c r="A7" s="3" t="s">
        <v>2</v>
      </c>
      <c r="B7" s="9">
        <v>8.3845924140867556</v>
      </c>
      <c r="C7" s="6">
        <v>8.6013886964165298</v>
      </c>
      <c r="D7" s="6">
        <v>9.2411916547410016</v>
      </c>
      <c r="E7" s="6">
        <v>8.7919525664964997</v>
      </c>
      <c r="F7" s="9">
        <v>9.352619660712385</v>
      </c>
      <c r="G7" s="30">
        <f t="shared" ref="G7:G19" si="0">F7-B7</f>
        <v>0.96802724662562945</v>
      </c>
      <c r="H7" s="31">
        <f t="shared" ref="H7:H19" si="1">G7/B7</f>
        <v>0.11545310717778837</v>
      </c>
      <c r="I7" s="6"/>
      <c r="J7" s="9">
        <v>4.3866666657816795</v>
      </c>
      <c r="K7" s="6">
        <v>4.400496282349196</v>
      </c>
      <c r="L7" s="6">
        <v>4.5042497228945892</v>
      </c>
      <c r="M7" s="6">
        <v>4.4640857386872428</v>
      </c>
      <c r="N7" s="9">
        <v>4.4990697923006993</v>
      </c>
      <c r="O7" s="30">
        <f t="shared" ref="O7:O19" si="2">N7-J7</f>
        <v>0.11240312651901974</v>
      </c>
      <c r="P7" s="31">
        <f t="shared" ref="P7:P19" si="3">O7/J7</f>
        <v>2.5623813041420172E-2</v>
      </c>
    </row>
    <row r="8" spans="1:16" x14ac:dyDescent="0.25">
      <c r="A8" s="5" t="s">
        <v>3</v>
      </c>
      <c r="B8" s="9">
        <v>8.1551879626487658</v>
      </c>
      <c r="C8" s="6">
        <v>8.3594761869231728</v>
      </c>
      <c r="D8" s="6">
        <v>8.8936126800871858</v>
      </c>
      <c r="E8" s="6">
        <v>8.6234685869797509</v>
      </c>
      <c r="F8" s="9">
        <v>9.2522843648025788</v>
      </c>
      <c r="G8" s="30">
        <f t="shared" si="0"/>
        <v>1.097096402153813</v>
      </c>
      <c r="H8" s="31">
        <f t="shared" si="1"/>
        <v>0.13452742072636195</v>
      </c>
      <c r="I8" s="6"/>
      <c r="J8" s="9">
        <v>4.3591425452821753</v>
      </c>
      <c r="K8" s="6">
        <v>4.3757658881073747</v>
      </c>
      <c r="L8" s="6">
        <v>4.4652177896348206</v>
      </c>
      <c r="M8" s="6">
        <v>4.4543844584669934</v>
      </c>
      <c r="N8" s="9">
        <v>4.4887834958018162</v>
      </c>
      <c r="O8" s="30">
        <f t="shared" si="2"/>
        <v>0.12964095051964097</v>
      </c>
      <c r="P8" s="31">
        <f t="shared" si="3"/>
        <v>2.9740011750693754E-2</v>
      </c>
    </row>
    <row r="9" spans="1:16" x14ac:dyDescent="0.25">
      <c r="A9" s="5" t="s">
        <v>4</v>
      </c>
      <c r="B9" s="9">
        <v>8.1123359062802383</v>
      </c>
      <c r="C9" s="6">
        <v>8.2880931794761494</v>
      </c>
      <c r="D9" s="6">
        <v>8.8086607777772734</v>
      </c>
      <c r="E9" s="6">
        <v>8.5388115932262885</v>
      </c>
      <c r="F9" s="9">
        <v>9.1583369450387728</v>
      </c>
      <c r="G9" s="30">
        <f t="shared" si="0"/>
        <v>1.0460010387585346</v>
      </c>
      <c r="H9" s="31">
        <f t="shared" si="1"/>
        <v>0.12893956202537957</v>
      </c>
      <c r="I9" s="6"/>
      <c r="J9" s="9">
        <v>4.3513638384643798</v>
      </c>
      <c r="K9" s="6">
        <v>4.3662908766946824</v>
      </c>
      <c r="L9" s="6">
        <v>4.4580772011503758</v>
      </c>
      <c r="M9" s="6">
        <v>4.4425811731261371</v>
      </c>
      <c r="N9" s="9">
        <v>4.4827221391190175</v>
      </c>
      <c r="O9" s="30">
        <f t="shared" si="2"/>
        <v>0.13135830065463772</v>
      </c>
      <c r="P9" s="31">
        <f t="shared" si="3"/>
        <v>3.0187845818242305E-2</v>
      </c>
    </row>
    <row r="10" spans="1:16" x14ac:dyDescent="0.25">
      <c r="A10" s="5" t="s">
        <v>5</v>
      </c>
      <c r="B10" s="9">
        <v>9.1786850973373948</v>
      </c>
      <c r="C10" s="6">
        <v>9.8660122777144661</v>
      </c>
      <c r="D10" s="6">
        <v>10.853868348136263</v>
      </c>
      <c r="E10" s="6">
        <v>9.5678512335748955</v>
      </c>
      <c r="F10" s="9">
        <v>9.4077173073015032</v>
      </c>
      <c r="G10" s="30">
        <f t="shared" si="0"/>
        <v>0.22903220996410845</v>
      </c>
      <c r="H10" s="31">
        <f t="shared" si="1"/>
        <v>2.4952616582362915E-2</v>
      </c>
      <c r="I10" s="6"/>
      <c r="J10" s="9">
        <v>4.4434838365386895</v>
      </c>
      <c r="K10" s="6">
        <v>4.4485581341095992</v>
      </c>
      <c r="L10" s="6">
        <v>4.6264332130718104</v>
      </c>
      <c r="M10" s="6">
        <v>4.4895526733988991</v>
      </c>
      <c r="N10" s="9">
        <v>4.4997785045723981</v>
      </c>
      <c r="O10" s="30">
        <f t="shared" si="2"/>
        <v>5.6294668033708639E-2</v>
      </c>
      <c r="P10" s="31">
        <f t="shared" si="3"/>
        <v>1.2669038552767667E-2</v>
      </c>
    </row>
    <row r="11" spans="1:16" x14ac:dyDescent="0.25">
      <c r="A11" s="3" t="s">
        <v>6</v>
      </c>
      <c r="B11" s="9">
        <v>10.349096634847017</v>
      </c>
      <c r="C11" s="6">
        <v>10.971350015473977</v>
      </c>
      <c r="D11" s="6">
        <v>11.460738793742365</v>
      </c>
      <c r="E11" s="6">
        <v>10.170762693644257</v>
      </c>
      <c r="F11" s="9">
        <v>9.7925207265750789</v>
      </c>
      <c r="G11" s="30">
        <f t="shared" si="0"/>
        <v>-0.55657590827193815</v>
      </c>
      <c r="H11" s="31">
        <f t="shared" si="1"/>
        <v>-5.3780144094689439E-2</v>
      </c>
      <c r="I11" s="6"/>
      <c r="J11" s="9">
        <v>4.5612471911921419</v>
      </c>
      <c r="K11" s="6">
        <v>4.5603540177274233</v>
      </c>
      <c r="L11" s="6">
        <v>4.6742302363242745</v>
      </c>
      <c r="M11" s="6">
        <v>4.5243451758880644</v>
      </c>
      <c r="N11" s="9">
        <v>4.5173296328228112</v>
      </c>
      <c r="O11" s="30">
        <f t="shared" si="2"/>
        <v>-4.3917558369330756E-2</v>
      </c>
      <c r="P11" s="31">
        <f t="shared" si="3"/>
        <v>-9.6284100660311567E-3</v>
      </c>
    </row>
    <row r="12" spans="1:16" x14ac:dyDescent="0.25">
      <c r="A12" s="3" t="s">
        <v>7</v>
      </c>
      <c r="B12" s="9">
        <v>9.9853887758926341</v>
      </c>
      <c r="C12" s="6">
        <v>10.411658009520387</v>
      </c>
      <c r="D12" s="6">
        <v>10.862780753420362</v>
      </c>
      <c r="E12" s="6">
        <v>9.7488065913254687</v>
      </c>
      <c r="F12" s="9">
        <v>9.7036420181743175</v>
      </c>
      <c r="G12" s="30">
        <f t="shared" si="0"/>
        <v>-0.28174675771831659</v>
      </c>
      <c r="H12" s="31">
        <f t="shared" si="1"/>
        <v>-2.8215902659546686E-2</v>
      </c>
      <c r="I12" s="6"/>
      <c r="J12" s="9">
        <v>4.5303800039529518</v>
      </c>
      <c r="K12" s="6">
        <v>4.5530790896949922</v>
      </c>
      <c r="L12" s="6">
        <v>4.634217346892207</v>
      </c>
      <c r="M12" s="6">
        <v>4.5194190265704028</v>
      </c>
      <c r="N12" s="9">
        <v>4.5151582828809715</v>
      </c>
      <c r="O12" s="30">
        <f t="shared" si="2"/>
        <v>-1.5221721071980276E-2</v>
      </c>
      <c r="P12" s="31">
        <f t="shared" si="3"/>
        <v>-3.3599214764983665E-3</v>
      </c>
    </row>
    <row r="13" spans="1:16" x14ac:dyDescent="0.25">
      <c r="A13" s="3" t="s">
        <v>8</v>
      </c>
      <c r="B13" s="9">
        <v>9.3527093408976345</v>
      </c>
      <c r="C13" s="6">
        <v>9.8107033794514056</v>
      </c>
      <c r="D13" s="6">
        <v>10.25624033945828</v>
      </c>
      <c r="E13" s="6">
        <v>9.4577362764704827</v>
      </c>
      <c r="F13" s="9">
        <v>9.5848356620753936</v>
      </c>
      <c r="G13" s="30">
        <f t="shared" si="0"/>
        <v>0.23212632117775911</v>
      </c>
      <c r="H13" s="31">
        <f t="shared" si="1"/>
        <v>2.4819152687950482E-2</v>
      </c>
      <c r="I13" s="6"/>
      <c r="J13" s="9">
        <v>4.4739588842179154</v>
      </c>
      <c r="K13" s="6">
        <v>4.5052055801871465</v>
      </c>
      <c r="L13" s="6">
        <v>4.5807545764535975</v>
      </c>
      <c r="M13" s="6">
        <v>4.5073244388332157</v>
      </c>
      <c r="N13" s="9">
        <v>4.5070595120988974</v>
      </c>
      <c r="O13" s="30">
        <f t="shared" si="2"/>
        <v>3.3100627880982003E-2</v>
      </c>
      <c r="P13" s="31">
        <f t="shared" si="3"/>
        <v>7.3985096281831975E-3</v>
      </c>
    </row>
    <row r="14" spans="1:16" x14ac:dyDescent="0.25">
      <c r="A14" s="3" t="s">
        <v>9</v>
      </c>
      <c r="B14" s="9">
        <v>8.832512964766309</v>
      </c>
      <c r="C14" s="6">
        <v>9.3406816341510659</v>
      </c>
      <c r="D14" s="6">
        <v>9.8049426400500117</v>
      </c>
      <c r="E14" s="6">
        <v>9.1852723036165731</v>
      </c>
      <c r="F14" s="9">
        <v>9.4904631883063679</v>
      </c>
      <c r="G14" s="30">
        <f t="shared" si="0"/>
        <v>0.65795022354005894</v>
      </c>
      <c r="H14" s="31">
        <f t="shared" si="1"/>
        <v>7.4491849167352686E-2</v>
      </c>
      <c r="I14" s="6"/>
      <c r="J14" s="9">
        <v>4.4268558122169495</v>
      </c>
      <c r="K14" s="6">
        <v>4.4647111430246449</v>
      </c>
      <c r="L14" s="6">
        <v>4.5438309597690401</v>
      </c>
      <c r="M14" s="6">
        <v>4.4864213220336042</v>
      </c>
      <c r="N14" s="9">
        <v>4.5064385877292432</v>
      </c>
      <c r="O14" s="30">
        <f t="shared" si="2"/>
        <v>7.9582775512293757E-2</v>
      </c>
      <c r="P14" s="31">
        <f t="shared" si="3"/>
        <v>1.7977268492157882E-2</v>
      </c>
    </row>
    <row r="15" spans="1:16" x14ac:dyDescent="0.25">
      <c r="A15" s="3" t="s">
        <v>10</v>
      </c>
      <c r="B15" s="9">
        <v>8.4732971859502513</v>
      </c>
      <c r="C15" s="6">
        <v>8.9068552254425359</v>
      </c>
      <c r="D15" s="6">
        <v>9.4709426873711102</v>
      </c>
      <c r="E15" s="6">
        <v>8.9484451171327386</v>
      </c>
      <c r="F15" s="9">
        <v>9.3769511915899617</v>
      </c>
      <c r="G15" s="30">
        <f t="shared" si="0"/>
        <v>0.90365400563971043</v>
      </c>
      <c r="H15" s="31">
        <f t="shared" si="1"/>
        <v>0.10664726915728599</v>
      </c>
      <c r="I15" s="6"/>
      <c r="J15" s="9">
        <v>4.3901449122886183</v>
      </c>
      <c r="K15" s="6">
        <v>4.4287263081372048</v>
      </c>
      <c r="L15" s="6">
        <v>4.517885400045957</v>
      </c>
      <c r="M15" s="6">
        <v>4.4744732433428602</v>
      </c>
      <c r="N15" s="9">
        <v>4.5016593914560197</v>
      </c>
      <c r="O15" s="30">
        <f t="shared" si="2"/>
        <v>0.11151447916740143</v>
      </c>
      <c r="P15" s="31">
        <f t="shared" si="3"/>
        <v>2.5401092992456145E-2</v>
      </c>
    </row>
    <row r="16" spans="1:16" x14ac:dyDescent="0.25">
      <c r="A16" s="3" t="s">
        <v>11</v>
      </c>
      <c r="B16" s="9">
        <v>8.367506485019323</v>
      </c>
      <c r="C16" s="6">
        <v>8.6932026491800478</v>
      </c>
      <c r="D16" s="6">
        <v>9.1708867035793276</v>
      </c>
      <c r="E16" s="6">
        <v>8.7795912405060026</v>
      </c>
      <c r="F16" s="9">
        <v>9.3045608951262153</v>
      </c>
      <c r="G16" s="30">
        <f t="shared" si="0"/>
        <v>0.93705441010689228</v>
      </c>
      <c r="H16" s="31">
        <f t="shared" si="1"/>
        <v>0.11198729415800726</v>
      </c>
      <c r="I16" s="6"/>
      <c r="J16" s="9">
        <v>4.3753382215508534</v>
      </c>
      <c r="K16" s="6">
        <v>4.4132164887804635</v>
      </c>
      <c r="L16" s="6">
        <v>4.4842921268572375</v>
      </c>
      <c r="M16" s="6">
        <v>4.460292322995894</v>
      </c>
      <c r="N16" s="9">
        <v>4.4968431786654239</v>
      </c>
      <c r="O16" s="30">
        <f t="shared" si="2"/>
        <v>0.12150495711457054</v>
      </c>
      <c r="P16" s="31">
        <f t="shared" si="3"/>
        <v>2.777041475698825E-2</v>
      </c>
    </row>
    <row r="17" spans="1:22" x14ac:dyDescent="0.25">
      <c r="A17" s="3" t="s">
        <v>12</v>
      </c>
      <c r="B17" s="9">
        <v>8.2962721721811388</v>
      </c>
      <c r="C17" s="6">
        <v>8.5990213818927916</v>
      </c>
      <c r="D17" s="6">
        <v>8.9811399917903518</v>
      </c>
      <c r="E17" s="6">
        <v>8.7172961768652435</v>
      </c>
      <c r="F17" s="9">
        <v>9.2944837909804576</v>
      </c>
      <c r="G17" s="30">
        <f t="shared" si="0"/>
        <v>0.99821161879931886</v>
      </c>
      <c r="H17" s="31">
        <f t="shared" si="1"/>
        <v>0.12032050035032579</v>
      </c>
      <c r="I17" s="6"/>
      <c r="J17" s="9">
        <v>4.3649827966469035</v>
      </c>
      <c r="K17" s="6">
        <v>4.3994144122126926</v>
      </c>
      <c r="L17" s="6">
        <v>4.4624911183796776</v>
      </c>
      <c r="M17" s="6">
        <v>4.457038445035244</v>
      </c>
      <c r="N17" s="9">
        <v>4.4975348461312086</v>
      </c>
      <c r="O17" s="30">
        <f t="shared" si="2"/>
        <v>0.1325520494843051</v>
      </c>
      <c r="P17" s="31">
        <f t="shared" si="3"/>
        <v>3.0367141328971343E-2</v>
      </c>
    </row>
    <row r="18" spans="1:22" x14ac:dyDescent="0.25">
      <c r="A18" s="3" t="s">
        <v>13</v>
      </c>
      <c r="B18" s="9">
        <v>8.2024586692817767</v>
      </c>
      <c r="C18" s="6">
        <v>8.3750956162687977</v>
      </c>
      <c r="D18" s="6">
        <v>8.741612148330363</v>
      </c>
      <c r="E18" s="6">
        <v>8.5583024030923713</v>
      </c>
      <c r="F18" s="9">
        <v>9.2626541947669079</v>
      </c>
      <c r="G18" s="30">
        <f t="shared" si="0"/>
        <v>1.0601955254851312</v>
      </c>
      <c r="H18" s="31">
        <f t="shared" si="1"/>
        <v>0.12925338221520888</v>
      </c>
      <c r="I18" s="6"/>
      <c r="J18" s="9">
        <v>4.3468942230794045</v>
      </c>
      <c r="K18" s="6">
        <v>4.3621905991672074</v>
      </c>
      <c r="L18" s="6">
        <v>4.4335772836572902</v>
      </c>
      <c r="M18" s="6">
        <v>4.4376774079869552</v>
      </c>
      <c r="N18" s="9">
        <v>4.494489705654459</v>
      </c>
      <c r="O18" s="30">
        <f t="shared" si="2"/>
        <v>0.1475954825750545</v>
      </c>
      <c r="P18" s="31">
        <f t="shared" si="3"/>
        <v>3.3954238359749103E-2</v>
      </c>
    </row>
    <row r="19" spans="1:22" x14ac:dyDescent="0.25">
      <c r="A19" s="3" t="s">
        <v>14</v>
      </c>
      <c r="B19" s="9">
        <v>8.1144939620174732</v>
      </c>
      <c r="C19" s="6">
        <v>8.2517614415182585</v>
      </c>
      <c r="D19" s="6">
        <v>8.6024913419434768</v>
      </c>
      <c r="E19" s="6">
        <v>8.5774365549095126</v>
      </c>
      <c r="F19" s="9">
        <v>9.2486212921851418</v>
      </c>
      <c r="G19" s="30">
        <f t="shared" si="0"/>
        <v>1.1341273301676686</v>
      </c>
      <c r="H19" s="31">
        <f t="shared" si="1"/>
        <v>0.13976562623329566</v>
      </c>
      <c r="I19" s="6"/>
      <c r="J19" s="9">
        <v>4.3311241555368216</v>
      </c>
      <c r="K19" s="6">
        <v>4.3335498990328638</v>
      </c>
      <c r="L19" s="6">
        <v>4.416095014375812</v>
      </c>
      <c r="M19" s="6">
        <v>4.4266355417002297</v>
      </c>
      <c r="N19" s="9">
        <v>4.4836998757279094</v>
      </c>
      <c r="O19" s="30">
        <f t="shared" si="2"/>
        <v>0.15257572019108778</v>
      </c>
      <c r="P19" s="31">
        <f t="shared" si="3"/>
        <v>3.5227741046406635E-2</v>
      </c>
    </row>
    <row r="20" spans="1:22" x14ac:dyDescent="0.25">
      <c r="B20" s="6"/>
      <c r="C20" s="6"/>
      <c r="D20" s="6"/>
      <c r="E20" s="6"/>
      <c r="F20" s="6"/>
      <c r="G20" s="30"/>
      <c r="H20" s="31"/>
      <c r="I20" s="6"/>
      <c r="J20" s="6"/>
      <c r="K20" s="6"/>
      <c r="L20" s="6"/>
      <c r="M20" s="6"/>
      <c r="N20" s="6"/>
      <c r="O20" s="30"/>
      <c r="P20" s="31"/>
    </row>
    <row r="21" spans="1:22" x14ac:dyDescent="0.25">
      <c r="B21" s="9"/>
      <c r="C21" s="9"/>
      <c r="D21" s="9"/>
      <c r="E21" s="9"/>
      <c r="F21" s="9"/>
      <c r="G21" s="30"/>
      <c r="H21" s="31"/>
      <c r="I21" s="6"/>
      <c r="J21" s="9"/>
      <c r="K21" s="9"/>
      <c r="L21" s="9"/>
      <c r="M21" s="9"/>
      <c r="N21" s="9"/>
      <c r="O21" s="30"/>
      <c r="P21" s="31"/>
    </row>
    <row r="22" spans="1:22" x14ac:dyDescent="0.25">
      <c r="B22" s="11"/>
      <c r="C22" s="11"/>
      <c r="D22" s="11"/>
      <c r="E22" s="11"/>
      <c r="F22" s="11"/>
      <c r="G22" s="30"/>
      <c r="H22" s="31"/>
      <c r="I22" s="6"/>
      <c r="J22" s="11"/>
      <c r="K22" s="11"/>
      <c r="L22" s="11"/>
      <c r="M22" s="11"/>
      <c r="N22" s="11"/>
      <c r="O22" s="30"/>
      <c r="P22" s="31"/>
    </row>
    <row r="23" spans="1:22" x14ac:dyDescent="0.25">
      <c r="A23" s="28"/>
      <c r="B23" s="29"/>
      <c r="C23" s="29"/>
      <c r="D23" s="29"/>
      <c r="E23" s="29"/>
      <c r="F23" s="29"/>
      <c r="G23" s="30"/>
      <c r="H23" s="31"/>
      <c r="I23" s="32"/>
      <c r="J23" s="29"/>
      <c r="K23" s="29"/>
      <c r="L23" s="29"/>
      <c r="M23" s="29"/>
      <c r="N23" s="29"/>
      <c r="O23" s="30"/>
      <c r="P23" s="31"/>
    </row>
    <row r="24" spans="1:22" x14ac:dyDescent="0.25">
      <c r="A24" s="2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/>
      <c r="P24" s="31"/>
    </row>
    <row r="25" spans="1:22" x14ac:dyDescent="0.25">
      <c r="B25" s="6"/>
      <c r="C25" s="6"/>
      <c r="D25" s="6"/>
      <c r="E25" s="6"/>
      <c r="F25" s="6"/>
      <c r="G25" s="30"/>
      <c r="H25" s="31"/>
      <c r="I25" s="6"/>
      <c r="J25" s="6"/>
      <c r="K25" s="6"/>
      <c r="L25" s="6"/>
      <c r="M25" s="6"/>
      <c r="N25" s="6"/>
      <c r="O25" s="30"/>
      <c r="P25" s="31"/>
    </row>
    <row r="26" spans="1:22" x14ac:dyDescent="0.25">
      <c r="B26" s="9"/>
      <c r="C26" s="9"/>
      <c r="D26" s="9"/>
      <c r="E26" s="9"/>
      <c r="F26" s="9"/>
      <c r="G26" s="30"/>
      <c r="H26" s="31"/>
      <c r="J26" s="9"/>
      <c r="K26" s="9"/>
      <c r="L26" s="9"/>
      <c r="M26" s="9"/>
      <c r="N26" s="9"/>
      <c r="O26" s="30"/>
      <c r="P26" s="31"/>
      <c r="U26" s="37"/>
      <c r="V26" s="9"/>
    </row>
    <row r="27" spans="1:22" x14ac:dyDescent="0.25">
      <c r="B27" s="9"/>
      <c r="C27" s="9"/>
      <c r="D27" s="9"/>
      <c r="E27" s="9"/>
      <c r="F27" s="9"/>
      <c r="G27" s="30"/>
      <c r="H27" s="31"/>
      <c r="J27" s="9"/>
      <c r="K27" s="9"/>
      <c r="L27" s="9"/>
      <c r="M27" s="9"/>
      <c r="N27" s="9"/>
      <c r="O27" s="30"/>
      <c r="P27" s="31"/>
      <c r="U27" s="37"/>
      <c r="V27" s="9"/>
    </row>
    <row r="28" spans="1:22" x14ac:dyDescent="0.25">
      <c r="B28" s="9"/>
      <c r="C28" s="9"/>
      <c r="D28" s="9"/>
      <c r="E28" s="9"/>
      <c r="F28" s="9"/>
      <c r="G28" s="30"/>
      <c r="H28" s="31"/>
      <c r="J28" s="9"/>
      <c r="K28" s="9"/>
      <c r="L28" s="9"/>
      <c r="M28" s="9"/>
      <c r="N28" s="9"/>
      <c r="O28" s="30"/>
      <c r="P28" s="31"/>
      <c r="U28" s="37"/>
      <c r="V28" s="9"/>
    </row>
    <row r="29" spans="1:22" x14ac:dyDescent="0.25">
      <c r="B29" s="9"/>
      <c r="C29" s="9"/>
      <c r="D29" s="9"/>
      <c r="E29" s="9"/>
      <c r="F29" s="9"/>
      <c r="G29" s="30"/>
      <c r="H29" s="31"/>
      <c r="J29" s="9"/>
      <c r="K29" s="9"/>
      <c r="L29" s="9"/>
      <c r="M29" s="9"/>
      <c r="N29" s="9"/>
      <c r="O29" s="30"/>
      <c r="P29" s="31"/>
      <c r="U29" s="37"/>
      <c r="V29" s="9"/>
    </row>
    <row r="30" spans="1:22" x14ac:dyDescent="0.25">
      <c r="B30" s="9"/>
      <c r="C30" s="9"/>
      <c r="D30" s="9"/>
      <c r="E30" s="9"/>
      <c r="F30" s="9"/>
      <c r="G30" s="30"/>
      <c r="H30" s="31"/>
      <c r="J30" s="9"/>
      <c r="K30" s="9"/>
      <c r="L30" s="9"/>
      <c r="M30" s="9"/>
      <c r="N30" s="9"/>
      <c r="O30" s="30"/>
      <c r="P30" s="31"/>
      <c r="U30" s="37"/>
      <c r="V30" s="9"/>
    </row>
    <row r="31" spans="1:22" x14ac:dyDescent="0.25">
      <c r="B31" s="9"/>
      <c r="C31" s="9"/>
      <c r="D31" s="9"/>
      <c r="E31" s="9"/>
      <c r="F31" s="9"/>
      <c r="G31" s="30"/>
      <c r="H31" s="31"/>
      <c r="J31" s="9"/>
      <c r="K31" s="9"/>
      <c r="L31" s="9"/>
      <c r="M31" s="9"/>
      <c r="N31" s="9"/>
      <c r="O31" s="30"/>
      <c r="P31" s="31"/>
      <c r="U31" s="37"/>
      <c r="V31" s="9"/>
    </row>
    <row r="32" spans="1:22" x14ac:dyDescent="0.25">
      <c r="B32" s="9"/>
      <c r="C32" s="9"/>
      <c r="D32" s="9"/>
      <c r="E32" s="9"/>
      <c r="F32" s="9"/>
      <c r="G32" s="30"/>
      <c r="H32" s="31"/>
      <c r="J32" s="9"/>
      <c r="K32" s="9"/>
      <c r="L32" s="9"/>
      <c r="M32" s="9"/>
      <c r="N32" s="9"/>
      <c r="O32" s="30"/>
      <c r="P32" s="31"/>
      <c r="U32" s="37"/>
      <c r="V32" s="9"/>
    </row>
    <row r="33" spans="2:16" x14ac:dyDescent="0.25">
      <c r="B33" s="9"/>
      <c r="C33" s="9"/>
      <c r="D33" s="9"/>
      <c r="E33" s="9"/>
      <c r="F33" s="9"/>
      <c r="G33" s="30"/>
      <c r="H33" s="31"/>
      <c r="I33" s="6"/>
      <c r="J33" s="9"/>
      <c r="K33" s="9"/>
      <c r="L33" s="9"/>
      <c r="M33" s="9"/>
      <c r="N33" s="9"/>
      <c r="O33" s="30"/>
      <c r="P33" s="31"/>
    </row>
    <row r="34" spans="2:16" x14ac:dyDescent="0.25">
      <c r="B34" s="36"/>
      <c r="C34" s="36"/>
      <c r="D34" s="36"/>
      <c r="E34" s="36"/>
      <c r="F34" s="36"/>
      <c r="G34" s="30"/>
      <c r="H34" s="31"/>
      <c r="I34" s="6"/>
      <c r="J34" s="6"/>
      <c r="K34" s="6"/>
      <c r="L34" s="6"/>
      <c r="M34" s="6"/>
      <c r="N34" s="6"/>
      <c r="O34" s="30"/>
      <c r="P34" s="31"/>
    </row>
    <row r="35" spans="2:16" x14ac:dyDescent="0.25">
      <c r="B35" s="36"/>
      <c r="C35" s="36"/>
      <c r="D35" s="36"/>
      <c r="E35" s="36"/>
      <c r="F35" s="36"/>
      <c r="G35" s="30"/>
      <c r="H35" s="31"/>
      <c r="I35" s="6"/>
      <c r="J35" s="6"/>
      <c r="K35" s="6"/>
      <c r="L35" s="6"/>
      <c r="M35" s="6"/>
      <c r="N35" s="6"/>
      <c r="O35" s="30"/>
      <c r="P35" s="31"/>
    </row>
    <row r="36" spans="2:16" x14ac:dyDescent="0.25">
      <c r="B36" s="6"/>
      <c r="C36" s="6"/>
      <c r="D36" s="6"/>
      <c r="E36" s="6"/>
      <c r="F36" s="12"/>
      <c r="G36" s="30"/>
      <c r="H36" s="31"/>
      <c r="I36" s="6"/>
      <c r="J36" s="6"/>
      <c r="K36" s="6"/>
      <c r="L36" s="6"/>
      <c r="M36" s="6"/>
      <c r="N36" s="39"/>
      <c r="O36" s="30"/>
      <c r="P36" s="31"/>
    </row>
    <row r="37" spans="2:16" x14ac:dyDescent="0.25">
      <c r="B37" s="6"/>
      <c r="C37" s="6"/>
      <c r="D37" s="6"/>
      <c r="E37" s="6"/>
      <c r="F37" s="36"/>
      <c r="G37" s="30"/>
      <c r="H37" s="31"/>
      <c r="I37" s="6"/>
      <c r="J37" s="6"/>
      <c r="K37" s="6"/>
      <c r="L37" s="6"/>
      <c r="M37" s="6"/>
      <c r="N37" s="40"/>
      <c r="O37" s="30"/>
      <c r="P37" s="31"/>
    </row>
    <row r="38" spans="2:16" x14ac:dyDescent="0.25">
      <c r="B38" s="6"/>
      <c r="C38" s="6"/>
      <c r="D38" s="6"/>
      <c r="E38" s="6"/>
      <c r="F38" s="6"/>
      <c r="G38" s="30"/>
      <c r="H38" s="31"/>
      <c r="I38" s="6"/>
      <c r="J38" s="6"/>
      <c r="K38" s="6"/>
      <c r="L38" s="6"/>
      <c r="M38" s="6"/>
      <c r="N38" s="37"/>
      <c r="O38" s="30"/>
      <c r="P38" s="31"/>
    </row>
    <row r="39" spans="2:16" x14ac:dyDescent="0.25">
      <c r="B39" s="6"/>
      <c r="C39" s="6"/>
      <c r="D39" s="6"/>
      <c r="E39" s="6"/>
      <c r="F39" s="6"/>
      <c r="G39" s="30"/>
      <c r="H39" s="31"/>
      <c r="I39" s="6"/>
      <c r="J39" s="6"/>
      <c r="K39" s="6"/>
      <c r="L39" s="6"/>
      <c r="M39" s="6"/>
      <c r="N39" s="37"/>
      <c r="O39" s="30"/>
      <c r="P39" s="31"/>
    </row>
    <row r="40" spans="2:16" x14ac:dyDescent="0.25">
      <c r="B40" s="6"/>
      <c r="C40" s="6"/>
      <c r="D40" s="6"/>
      <c r="E40" s="6"/>
      <c r="F40" s="6"/>
      <c r="G40" s="30"/>
      <c r="H40" s="31"/>
      <c r="I40" s="6"/>
      <c r="J40" s="6"/>
      <c r="K40" s="6"/>
      <c r="L40" s="6"/>
      <c r="M40" s="6"/>
      <c r="N40" s="37"/>
      <c r="O40" s="30"/>
      <c r="P40" s="31"/>
    </row>
    <row r="41" spans="2:16" x14ac:dyDescent="0.25">
      <c r="B41" s="6"/>
      <c r="C41" s="6"/>
      <c r="D41" s="6"/>
      <c r="E41" s="6"/>
      <c r="F41" s="6"/>
      <c r="G41" s="30"/>
      <c r="H41" s="31"/>
      <c r="I41" s="6"/>
      <c r="J41" s="6"/>
      <c r="K41" s="6"/>
      <c r="L41" s="6"/>
      <c r="M41" s="6"/>
      <c r="N41" s="37"/>
      <c r="O41" s="30"/>
      <c r="P41" s="31"/>
    </row>
    <row r="42" spans="2:16" x14ac:dyDescent="0.25">
      <c r="B42" s="6"/>
      <c r="C42" s="6"/>
      <c r="D42" s="6"/>
      <c r="E42" s="6"/>
      <c r="F42" s="6"/>
      <c r="G42" s="30"/>
      <c r="H42" s="31"/>
      <c r="I42" s="6"/>
      <c r="J42" s="6"/>
      <c r="K42" s="6"/>
      <c r="L42" s="6"/>
      <c r="M42" s="6"/>
      <c r="N42" s="37"/>
      <c r="O42" s="30"/>
      <c r="P42" s="31"/>
    </row>
    <row r="43" spans="2:16" x14ac:dyDescent="0.25">
      <c r="B43" s="6"/>
      <c r="C43" s="6"/>
      <c r="D43" s="6"/>
      <c r="E43" s="6"/>
      <c r="F43" s="6"/>
      <c r="G43" s="30"/>
      <c r="H43" s="31"/>
      <c r="I43" s="6"/>
      <c r="J43" s="6"/>
      <c r="K43" s="6"/>
      <c r="L43" s="6"/>
      <c r="M43" s="6"/>
      <c r="N43" s="37"/>
      <c r="O43" s="30"/>
      <c r="P43" s="31"/>
    </row>
    <row r="44" spans="2:16" x14ac:dyDescent="0.25">
      <c r="B44" s="6"/>
      <c r="C44" s="6"/>
      <c r="D44" s="6"/>
      <c r="E44" s="6"/>
      <c r="F44" s="36"/>
      <c r="G44" s="30"/>
      <c r="H44" s="31"/>
      <c r="I44" s="6"/>
      <c r="J44" s="6"/>
      <c r="K44" s="6"/>
      <c r="L44" s="6"/>
      <c r="M44" s="6"/>
      <c r="N44" s="6"/>
      <c r="O44" s="30"/>
      <c r="P44" s="31"/>
    </row>
    <row r="45" spans="2:16" x14ac:dyDescent="0.25">
      <c r="B45" s="6"/>
      <c r="C45" s="6"/>
      <c r="D45" s="6"/>
      <c r="E45" s="6"/>
      <c r="F45" s="36"/>
      <c r="G45" s="30"/>
      <c r="H45" s="31"/>
      <c r="I45" s="6"/>
      <c r="J45" s="6"/>
      <c r="K45" s="6"/>
      <c r="L45" s="6"/>
      <c r="M45" s="6"/>
      <c r="N45" s="6"/>
      <c r="O45" s="30"/>
      <c r="P45" s="31"/>
    </row>
    <row r="46" spans="2:16" x14ac:dyDescent="0.25">
      <c r="B46" s="9"/>
      <c r="C46" s="6"/>
      <c r="D46" s="6"/>
      <c r="E46" s="6"/>
      <c r="F46" s="9"/>
      <c r="G46" s="30"/>
      <c r="H46" s="31"/>
      <c r="I46" s="6"/>
      <c r="J46" s="9"/>
      <c r="K46" s="6"/>
      <c r="L46" s="6"/>
      <c r="M46" s="6"/>
      <c r="N46" s="9"/>
      <c r="O46" s="30"/>
      <c r="P46" s="31"/>
    </row>
    <row r="47" spans="2:16" x14ac:dyDescent="0.25">
      <c r="B47" s="9"/>
      <c r="C47" s="6"/>
      <c r="D47" s="6"/>
      <c r="E47" s="6"/>
      <c r="F47" s="9"/>
      <c r="G47" s="30"/>
      <c r="H47" s="31"/>
      <c r="I47" s="6"/>
      <c r="J47" s="9"/>
      <c r="K47" s="6"/>
      <c r="L47" s="6"/>
      <c r="M47" s="6"/>
      <c r="N47" s="9"/>
      <c r="O47" s="30"/>
      <c r="P47" s="31"/>
    </row>
    <row r="48" spans="2:16" x14ac:dyDescent="0.25">
      <c r="B48" s="9"/>
      <c r="C48" s="6"/>
      <c r="D48" s="6"/>
      <c r="E48" s="6"/>
      <c r="F48" s="9"/>
      <c r="G48" s="30"/>
      <c r="H48" s="31"/>
      <c r="I48" s="6"/>
      <c r="J48" s="9"/>
      <c r="K48" s="6"/>
      <c r="L48" s="6"/>
      <c r="M48" s="6"/>
      <c r="N48" s="9"/>
      <c r="O48" s="30"/>
      <c r="P48" s="31"/>
    </row>
    <row r="49" spans="1:16" x14ac:dyDescent="0.25">
      <c r="B49" s="6"/>
      <c r="C49" s="6"/>
      <c r="D49" s="6"/>
      <c r="E49" s="6"/>
      <c r="F49" s="6"/>
      <c r="G49" s="32"/>
      <c r="H49" s="32"/>
      <c r="I49" s="6"/>
      <c r="J49" s="6"/>
      <c r="K49" s="6"/>
      <c r="L49" s="6"/>
      <c r="M49" s="6"/>
      <c r="N49" s="6"/>
      <c r="O49" s="32"/>
      <c r="P49" s="32"/>
    </row>
    <row r="50" spans="1:16" x14ac:dyDescent="0.25">
      <c r="B50" s="6"/>
      <c r="C50" s="6"/>
      <c r="D50" s="6"/>
      <c r="E50" s="6"/>
      <c r="G50" s="32"/>
      <c r="H50" s="32"/>
      <c r="I50" s="6"/>
      <c r="J50" s="6"/>
      <c r="K50" s="6"/>
      <c r="L50" s="6"/>
      <c r="M50" s="6"/>
      <c r="N50" s="6"/>
      <c r="O50" s="32"/>
      <c r="P50" s="32"/>
    </row>
    <row r="58" spans="1:16" x14ac:dyDescent="0.25">
      <c r="B58" s="3" t="s">
        <v>114</v>
      </c>
      <c r="C58" s="3" t="s">
        <v>115</v>
      </c>
      <c r="D58" s="3" t="s">
        <v>116</v>
      </c>
      <c r="E58" s="3" t="s">
        <v>115</v>
      </c>
    </row>
    <row r="59" spans="1:16" x14ac:dyDescent="0.25">
      <c r="A59" s="3" t="s">
        <v>75</v>
      </c>
      <c r="B59" s="6">
        <f>F46</f>
        <v>0</v>
      </c>
      <c r="C59" s="36" t="e">
        <f>(F46-F48)/F48</f>
        <v>#DIV/0!</v>
      </c>
      <c r="D59" s="6">
        <f>N46</f>
        <v>0</v>
      </c>
      <c r="E59" s="36" t="e">
        <f>(D59-D$61)/D$61</f>
        <v>#DIV/0!</v>
      </c>
    </row>
    <row r="60" spans="1:16" x14ac:dyDescent="0.25">
      <c r="A60" s="3" t="s">
        <v>76</v>
      </c>
      <c r="B60" s="6">
        <f t="shared" ref="B60:B61" si="4">F47</f>
        <v>0</v>
      </c>
      <c r="C60" s="36" t="e">
        <f>(F47-F48)/F48</f>
        <v>#DIV/0!</v>
      </c>
      <c r="D60" s="6">
        <f t="shared" ref="D60:D61" si="5">N47</f>
        <v>0</v>
      </c>
      <c r="E60" s="36" t="e">
        <f t="shared" ref="E60:E61" si="6">(D60-D$61)/D$61</f>
        <v>#DIV/0!</v>
      </c>
    </row>
    <row r="61" spans="1:16" x14ac:dyDescent="0.25">
      <c r="A61" s="3" t="s">
        <v>77</v>
      </c>
      <c r="B61" s="6">
        <f t="shared" si="4"/>
        <v>0</v>
      </c>
      <c r="C61" s="44">
        <v>0</v>
      </c>
      <c r="D61" s="6">
        <f t="shared" si="5"/>
        <v>0</v>
      </c>
      <c r="E61" s="36" t="e">
        <f t="shared" si="6"/>
        <v>#DIV/0!</v>
      </c>
    </row>
  </sheetData>
  <mergeCells count="2">
    <mergeCell ref="B2:F2"/>
    <mergeCell ref="J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5F9F-418C-4E5A-9EBE-A90A9261A202}">
  <sheetPr codeName="Sheet3">
    <tabColor theme="4"/>
  </sheetPr>
  <dimension ref="A1:U35"/>
  <sheetViews>
    <sheetView workbookViewId="0">
      <selection activeCell="A37" sqref="A37"/>
    </sheetView>
  </sheetViews>
  <sheetFormatPr defaultRowHeight="15" x14ac:dyDescent="0.25"/>
  <cols>
    <col min="1" max="1" width="27.85546875" style="3" customWidth="1"/>
    <col min="2" max="7" width="5.42578125" style="3" customWidth="1"/>
    <col min="8" max="8" width="13.7109375" style="3" bestFit="1" customWidth="1"/>
    <col min="9" max="11" width="4.5703125" style="3" bestFit="1" customWidth="1"/>
    <col min="12" max="12" width="13.42578125" style="3" bestFit="1" customWidth="1"/>
    <col min="13" max="13" width="5.42578125" style="3" customWidth="1"/>
    <col min="14" max="14" width="19" style="3" bestFit="1" customWidth="1"/>
    <col min="15" max="15" width="21.42578125" style="3" bestFit="1" customWidth="1"/>
    <col min="16" max="16" width="5.42578125" style="3" customWidth="1"/>
    <col min="17" max="17" width="18.140625" style="3" bestFit="1" customWidth="1"/>
    <col min="18" max="18" width="5.42578125" style="3" customWidth="1"/>
    <col min="19" max="19" width="19.85546875" style="3" bestFit="1" customWidth="1"/>
    <col min="20" max="20" width="20.7109375" style="3" bestFit="1" customWidth="1"/>
    <col min="21" max="21" width="7.28515625" style="3" bestFit="1" customWidth="1"/>
    <col min="22" max="33" width="5.42578125" style="3" customWidth="1"/>
    <col min="34" max="16384" width="9.140625" style="3"/>
  </cols>
  <sheetData>
    <row r="1" spans="1:21" x14ac:dyDescent="0.25">
      <c r="A1" s="3" t="s">
        <v>126</v>
      </c>
    </row>
    <row r="2" spans="1:21" x14ac:dyDescent="0.25">
      <c r="B2" s="48" t="s">
        <v>121</v>
      </c>
      <c r="C2" s="48"/>
      <c r="D2" s="48"/>
      <c r="E2" s="48"/>
      <c r="F2" s="48"/>
      <c r="H2" s="48" t="s">
        <v>122</v>
      </c>
      <c r="I2" s="48"/>
      <c r="J2" s="48"/>
      <c r="K2" s="48"/>
      <c r="L2" s="48"/>
      <c r="N2" s="48" t="s">
        <v>123</v>
      </c>
      <c r="O2" s="48"/>
      <c r="Q2" s="3" t="s">
        <v>124</v>
      </c>
      <c r="S2" s="48" t="s">
        <v>125</v>
      </c>
      <c r="T2" s="48"/>
      <c r="U2" s="48"/>
    </row>
    <row r="3" spans="1:21" x14ac:dyDescent="0.25">
      <c r="A3" s="20"/>
      <c r="B3" s="3">
        <v>2011</v>
      </c>
      <c r="C3" s="3">
        <v>2013</v>
      </c>
      <c r="D3" s="3">
        <v>2015</v>
      </c>
      <c r="E3" s="3">
        <v>2017</v>
      </c>
      <c r="F3" s="3">
        <v>2022</v>
      </c>
      <c r="H3" s="8" t="s">
        <v>72</v>
      </c>
      <c r="I3" s="4">
        <v>2</v>
      </c>
      <c r="J3" s="4">
        <v>3</v>
      </c>
      <c r="K3" s="4">
        <v>4</v>
      </c>
      <c r="L3" s="8" t="s">
        <v>73</v>
      </c>
      <c r="N3" s="3" t="s">
        <v>22</v>
      </c>
      <c r="O3" s="3" t="s">
        <v>23</v>
      </c>
      <c r="Q3" s="3" t="s">
        <v>30</v>
      </c>
      <c r="S3" s="3" t="s">
        <v>31</v>
      </c>
      <c r="T3" s="3" t="s">
        <v>32</v>
      </c>
      <c r="U3" s="3" t="s">
        <v>33</v>
      </c>
    </row>
    <row r="4" spans="1:21" x14ac:dyDescent="0.25">
      <c r="A4" s="4" t="s">
        <v>35</v>
      </c>
      <c r="B4" s="9">
        <v>8.7803783163883296</v>
      </c>
      <c r="C4" s="9">
        <v>8.4406988970107086</v>
      </c>
      <c r="D4" s="9">
        <v>6.9574613531559049</v>
      </c>
      <c r="E4" s="9">
        <v>5.6381510222071345</v>
      </c>
      <c r="F4" s="9">
        <v>4.5938596683815458</v>
      </c>
      <c r="G4" s="6"/>
      <c r="H4" s="11">
        <v>4.433024933719464</v>
      </c>
      <c r="I4" s="11">
        <v>4.6112756991079484</v>
      </c>
      <c r="J4" s="11">
        <v>4.7719608553480057</v>
      </c>
      <c r="K4" s="11">
        <v>4.7141175401221211</v>
      </c>
      <c r="L4" s="11">
        <v>4.7042827070825641</v>
      </c>
      <c r="M4" s="6"/>
      <c r="N4" s="11">
        <v>4.568782185801715</v>
      </c>
      <c r="O4" s="11">
        <v>4.7552945660744852</v>
      </c>
      <c r="Q4" s="11">
        <v>4.5964352292901625</v>
      </c>
      <c r="S4" s="11">
        <v>4.9661257184293275</v>
      </c>
      <c r="T4" s="11">
        <v>4.7211988295266707</v>
      </c>
      <c r="U4" s="11">
        <v>4.4821611290508052</v>
      </c>
    </row>
    <row r="5" spans="1:21" x14ac:dyDescent="0.25">
      <c r="A5" s="4" t="s">
        <v>36</v>
      </c>
      <c r="B5" s="9">
        <v>7.2974786303082713</v>
      </c>
      <c r="C5" s="9">
        <v>7.6053429712524254</v>
      </c>
      <c r="D5" s="9">
        <v>6.1192031861854277</v>
      </c>
      <c r="E5" s="9">
        <v>5.0693669649604045</v>
      </c>
      <c r="F5" s="9">
        <v>3.5134419608495215</v>
      </c>
      <c r="G5" s="6"/>
      <c r="H5" s="11">
        <v>3.5795588532234697</v>
      </c>
      <c r="I5" s="11">
        <v>3.4587068875390208</v>
      </c>
      <c r="J5" s="11">
        <v>3.4731342660742075</v>
      </c>
      <c r="K5" s="11">
        <v>3.3698588350993495</v>
      </c>
      <c r="L5" s="11">
        <v>3.4651899006430491</v>
      </c>
      <c r="M5" s="6"/>
      <c r="N5" s="11">
        <v>3.5104635234124872</v>
      </c>
      <c r="O5" s="11">
        <v>3.6118380258033738</v>
      </c>
      <c r="Q5" s="11">
        <v>3.5007749190505901</v>
      </c>
      <c r="S5" s="11">
        <v>3.5056237938211781</v>
      </c>
      <c r="T5" s="11">
        <v>3.5057496914335715</v>
      </c>
      <c r="U5" s="11">
        <v>3.5159064479973101</v>
      </c>
    </row>
    <row r="6" spans="1:21" x14ac:dyDescent="0.25">
      <c r="A6" s="4" t="s">
        <v>37</v>
      </c>
      <c r="B6" s="9">
        <v>7.3572460316274721</v>
      </c>
      <c r="C6" s="9">
        <v>7.6730581585390256</v>
      </c>
      <c r="D6" s="9">
        <v>6.4273805975716662</v>
      </c>
      <c r="E6" s="9">
        <v>5.4136922319762304</v>
      </c>
      <c r="F6" s="9">
        <v>3.7627118846289749</v>
      </c>
      <c r="G6" s="6"/>
      <c r="H6" s="11">
        <v>3.7333010457775369</v>
      </c>
      <c r="I6" s="11">
        <v>3.6817822325430116</v>
      </c>
      <c r="J6" s="11">
        <v>3.8069018332885647</v>
      </c>
      <c r="K6" s="11">
        <v>3.8698659370915367</v>
      </c>
      <c r="L6" s="11">
        <v>3.7940604230308024</v>
      </c>
      <c r="M6" s="6"/>
      <c r="N6" s="11">
        <v>3.7628075281400237</v>
      </c>
      <c r="O6" s="11">
        <v>3.7613679912728748</v>
      </c>
      <c r="Q6" s="11">
        <v>3.764022188747012</v>
      </c>
      <c r="S6" s="11">
        <v>3.7291747350641944</v>
      </c>
      <c r="T6" s="11">
        <v>3.8098186079918976</v>
      </c>
      <c r="U6" s="11">
        <v>3.7600740007192446</v>
      </c>
    </row>
    <row r="7" spans="1:21" x14ac:dyDescent="0.25">
      <c r="A7" s="4" t="s">
        <v>38</v>
      </c>
      <c r="B7" s="9">
        <v>6.3857186639684542</v>
      </c>
      <c r="C7" s="9">
        <v>6.0673677167403426</v>
      </c>
      <c r="D7" s="9">
        <v>4.6654396216733298</v>
      </c>
      <c r="E7" s="9">
        <v>4.297130867789777</v>
      </c>
      <c r="F7" s="9">
        <v>2.8377072735836335</v>
      </c>
      <c r="G7" s="6"/>
      <c r="H7" s="11">
        <v>2.8589783910893813</v>
      </c>
      <c r="I7" s="11">
        <v>2.6920578973847999</v>
      </c>
      <c r="J7" s="11">
        <v>2.8224603573081155</v>
      </c>
      <c r="K7" s="11">
        <v>3.0109548253944896</v>
      </c>
      <c r="L7" s="11">
        <v>3.0678789862190246</v>
      </c>
      <c r="M7" s="6"/>
      <c r="N7" s="11">
        <v>2.8364187720976122</v>
      </c>
      <c r="O7" s="11">
        <v>2.8911495058320238</v>
      </c>
      <c r="Q7" s="11">
        <v>2.8576228742889116</v>
      </c>
      <c r="S7" s="11">
        <v>2.8509749552606971</v>
      </c>
      <c r="T7" s="11">
        <v>2.864577553882262</v>
      </c>
      <c r="U7" s="11">
        <v>2.8397309291339274</v>
      </c>
    </row>
    <row r="8" spans="1:21" x14ac:dyDescent="0.25">
      <c r="A8" s="4" t="s">
        <v>39</v>
      </c>
      <c r="B8" s="9">
        <v>9.1801228265166213</v>
      </c>
      <c r="C8" s="9">
        <v>8.8435103020881805</v>
      </c>
      <c r="D8" s="9">
        <v>6.8356579718010186</v>
      </c>
      <c r="E8" s="9">
        <v>6.9438170620698347</v>
      </c>
      <c r="F8" s="9">
        <v>4.4573349747676305</v>
      </c>
      <c r="G8" s="6"/>
      <c r="H8" s="11">
        <v>4.4302066375325202</v>
      </c>
      <c r="I8" s="11">
        <v>4.474981317110335</v>
      </c>
      <c r="J8" s="11">
        <v>4.5337546997924134</v>
      </c>
      <c r="K8" s="11">
        <v>4.4470294282237974</v>
      </c>
      <c r="L8" s="11">
        <v>4.4204598316147283</v>
      </c>
      <c r="M8" s="6"/>
      <c r="N8" s="11">
        <v>4.4525118574754474</v>
      </c>
      <c r="O8" s="11">
        <v>4.4844801691792213</v>
      </c>
      <c r="Q8" s="11">
        <v>4.4531657522971821</v>
      </c>
      <c r="S8" s="11">
        <v>4.5477863657584416</v>
      </c>
      <c r="T8" s="11">
        <v>4.4648232675247135</v>
      </c>
      <c r="U8" s="11">
        <v>4.4390882553824635</v>
      </c>
    </row>
    <row r="9" spans="1:21" x14ac:dyDescent="0.25">
      <c r="A9" s="4" t="s">
        <v>40</v>
      </c>
      <c r="B9" s="9">
        <v>7.3691813718451122</v>
      </c>
      <c r="C9" s="9">
        <v>7.3285345583551145</v>
      </c>
      <c r="D9" s="9">
        <v>5.8812268726754136</v>
      </c>
      <c r="E9" s="9">
        <v>5.7700439751653683</v>
      </c>
      <c r="F9" s="9">
        <v>3.8988820869488725</v>
      </c>
      <c r="G9" s="6"/>
      <c r="H9" s="11">
        <v>3.9894284777429192</v>
      </c>
      <c r="I9" s="11">
        <v>3.9582363760700416</v>
      </c>
      <c r="J9" s="11">
        <v>3.7860799211332745</v>
      </c>
      <c r="K9" s="11">
        <v>4.1177390742115838</v>
      </c>
      <c r="L9" s="11">
        <v>3.6828616218243817</v>
      </c>
      <c r="M9" s="6"/>
      <c r="N9" s="11">
        <v>3.8995044792005822</v>
      </c>
      <c r="O9" s="11">
        <v>3.8759215199569117</v>
      </c>
      <c r="Q9" s="11">
        <v>3.8806671436256659</v>
      </c>
      <c r="S9" s="11">
        <v>3.7289983918030893</v>
      </c>
      <c r="T9" s="11">
        <v>3.7917844997525898</v>
      </c>
      <c r="U9" s="11">
        <v>3.9331837684392301</v>
      </c>
    </row>
    <row r="10" spans="1:21" x14ac:dyDescent="0.25">
      <c r="A10" s="4" t="s">
        <v>41</v>
      </c>
      <c r="B10" s="9">
        <v>7.0639859208441163</v>
      </c>
      <c r="C10" s="9">
        <v>7.2221186287972774</v>
      </c>
      <c r="D10" s="9">
        <v>5.5843815309384279</v>
      </c>
      <c r="E10" s="9">
        <v>5.4604178766558578</v>
      </c>
      <c r="F10" s="9">
        <v>3.8346271732626867</v>
      </c>
      <c r="G10" s="6"/>
      <c r="H10" s="11">
        <v>3.8822374132160324</v>
      </c>
      <c r="I10" s="11">
        <v>3.7547868183591961</v>
      </c>
      <c r="J10" s="11">
        <v>3.823683729660472</v>
      </c>
      <c r="K10" s="11">
        <v>3.844253984360082</v>
      </c>
      <c r="L10" s="11">
        <v>3.9317875406917668</v>
      </c>
      <c r="M10" s="6"/>
      <c r="N10" s="11">
        <v>3.8334838574221233</v>
      </c>
      <c r="O10" s="11">
        <v>3.8917440461814508</v>
      </c>
      <c r="Q10" s="11">
        <v>3.8332427666016566</v>
      </c>
      <c r="S10" s="11">
        <v>3.821421368005617</v>
      </c>
      <c r="T10" s="11">
        <v>3.9003514195822033</v>
      </c>
      <c r="U10" s="11">
        <v>3.8241869327241051</v>
      </c>
    </row>
    <row r="11" spans="1:21" x14ac:dyDescent="0.25">
      <c r="A11" s="4" t="s">
        <v>42</v>
      </c>
      <c r="B11" s="9">
        <v>8.1747441857272918</v>
      </c>
      <c r="C11" s="9">
        <v>7.7962835576142169</v>
      </c>
      <c r="D11" s="9">
        <v>5.9794312928556552</v>
      </c>
      <c r="E11" s="9">
        <v>5.8498591829176982</v>
      </c>
      <c r="F11" s="9">
        <v>3.8619957763115669</v>
      </c>
      <c r="G11" s="6"/>
      <c r="H11" s="11">
        <v>3.798025321004515</v>
      </c>
      <c r="I11" s="11">
        <v>3.7610087933305625</v>
      </c>
      <c r="J11" s="11">
        <v>3.8504587735856601</v>
      </c>
      <c r="K11" s="11">
        <v>3.8854008585102422</v>
      </c>
      <c r="L11" s="11">
        <v>3.9224867568895392</v>
      </c>
      <c r="M11" s="6"/>
      <c r="N11" s="11">
        <v>3.8621921295569517</v>
      </c>
      <c r="O11" s="11">
        <v>3.8602123244788569</v>
      </c>
      <c r="Q11" s="11">
        <v>3.869716792254779</v>
      </c>
      <c r="S11" s="11">
        <v>3.8535854288845628</v>
      </c>
      <c r="T11" s="11">
        <v>3.8999182630865321</v>
      </c>
      <c r="U11" s="11">
        <v>3.8511953193705555</v>
      </c>
    </row>
    <row r="12" spans="1:21" x14ac:dyDescent="0.25">
      <c r="A12" s="4" t="s">
        <v>43</v>
      </c>
      <c r="B12" s="9">
        <v>7.4670472720624339</v>
      </c>
      <c r="C12" s="9">
        <v>7.2960918755334303</v>
      </c>
      <c r="D12" s="9">
        <v>5.5738318508219704</v>
      </c>
      <c r="E12" s="9">
        <v>5.8199543689811142</v>
      </c>
      <c r="F12" s="9">
        <v>4.1506749387325224</v>
      </c>
      <c r="G12" s="6"/>
      <c r="H12" s="11">
        <v>4.1196117709584543</v>
      </c>
      <c r="I12" s="11">
        <v>3.9174842481181611</v>
      </c>
      <c r="J12" s="11">
        <v>4.0756885310840412</v>
      </c>
      <c r="K12" s="11">
        <v>4.2842573035948703</v>
      </c>
      <c r="L12" s="11">
        <v>4.2067091468493443</v>
      </c>
      <c r="M12" s="6"/>
      <c r="N12" s="11">
        <v>4.1483665537300238</v>
      </c>
      <c r="O12" s="11">
        <v>4.2510474310899564</v>
      </c>
      <c r="Q12" s="11">
        <v>4.1545803399016625</v>
      </c>
      <c r="S12" s="11">
        <v>4.2590968474748845</v>
      </c>
      <c r="T12" s="11">
        <v>4.2130900083483143</v>
      </c>
      <c r="U12" s="11">
        <v>4.1367055583323813</v>
      </c>
    </row>
    <row r="13" spans="1:21" x14ac:dyDescent="0.25">
      <c r="A13" s="4" t="s">
        <v>44</v>
      </c>
      <c r="B13" s="9">
        <v>8.2132072120958988</v>
      </c>
      <c r="C13" s="9">
        <v>7.5703308410609251</v>
      </c>
      <c r="D13" s="9">
        <v>5.7883961589705262</v>
      </c>
      <c r="E13" s="9">
        <v>6.0650593265757013</v>
      </c>
      <c r="F13" s="9">
        <v>4.2259812207556067</v>
      </c>
      <c r="G13" s="6"/>
      <c r="H13" s="11">
        <v>4.2267985303343956</v>
      </c>
      <c r="I13" s="11">
        <v>4.1651290104203955</v>
      </c>
      <c r="J13" s="11">
        <v>4.1544411461067048</v>
      </c>
      <c r="K13" s="11">
        <v>4.3043747714328777</v>
      </c>
      <c r="L13" s="11">
        <v>4.3231015264889541</v>
      </c>
      <c r="M13" s="6"/>
      <c r="N13" s="11">
        <v>4.2239301411981973</v>
      </c>
      <c r="O13" s="11">
        <v>4.2558018820817587</v>
      </c>
      <c r="Q13" s="11">
        <v>4.2365610747373283</v>
      </c>
      <c r="S13" s="11">
        <v>4.257919657373618</v>
      </c>
      <c r="T13" s="11">
        <v>4.2355441996298611</v>
      </c>
      <c r="U13" s="11">
        <v>4.2258672621114934</v>
      </c>
    </row>
    <row r="14" spans="1:21" x14ac:dyDescent="0.25">
      <c r="A14" s="4" t="s">
        <v>45</v>
      </c>
      <c r="B14" s="9">
        <v>7.9494647797082711</v>
      </c>
      <c r="C14" s="9">
        <v>8.5281227179073369</v>
      </c>
      <c r="D14" s="9">
        <v>7.0345121674556559</v>
      </c>
      <c r="E14" s="9">
        <v>6.3338403543338719</v>
      </c>
      <c r="F14" s="9">
        <v>4.0052829287632115</v>
      </c>
      <c r="G14" s="6"/>
      <c r="H14" s="11">
        <v>3.9310211446086387</v>
      </c>
      <c r="I14" s="11">
        <v>3.8013838605427308</v>
      </c>
      <c r="J14" s="11">
        <v>3.9723753360141321</v>
      </c>
      <c r="K14" s="11">
        <v>4.2060159395469237</v>
      </c>
      <c r="L14" s="11">
        <v>4.284682851057485</v>
      </c>
      <c r="M14" s="6"/>
      <c r="N14" s="11">
        <v>4.0032248090574614</v>
      </c>
      <c r="O14" s="11">
        <v>4.0645423593099661</v>
      </c>
      <c r="Q14" s="11">
        <v>4.0159769698227228</v>
      </c>
      <c r="S14" s="11">
        <v>3.980589477885315</v>
      </c>
      <c r="T14" s="11">
        <v>4.0722929538904253</v>
      </c>
      <c r="U14" s="11">
        <v>3.9893958791434563</v>
      </c>
    </row>
    <row r="15" spans="1:21" x14ac:dyDescent="0.25">
      <c r="A15" s="4" t="s">
        <v>46</v>
      </c>
      <c r="B15" s="9">
        <v>7.7476528011843309</v>
      </c>
      <c r="C15" s="9">
        <v>7.2898317859087944</v>
      </c>
      <c r="D15" s="9">
        <v>5.5150859756431805</v>
      </c>
      <c r="E15" s="9">
        <v>5.7986674702163219</v>
      </c>
      <c r="F15" s="9">
        <v>4.1344319793664726</v>
      </c>
      <c r="G15" s="6"/>
      <c r="H15" s="11">
        <v>4.2332312154637668</v>
      </c>
      <c r="I15" s="11">
        <v>4.0248431933704678</v>
      </c>
      <c r="J15" s="11">
        <v>4.1597420001379772</v>
      </c>
      <c r="K15" s="11">
        <v>3.9870984832476855</v>
      </c>
      <c r="L15" s="11">
        <v>3.9066756770084798</v>
      </c>
      <c r="M15" s="6"/>
      <c r="N15" s="11">
        <v>4.133033120849908</v>
      </c>
      <c r="O15" s="11">
        <v>4.1436712276765775</v>
      </c>
      <c r="Q15" s="11">
        <v>4.1279500800797928</v>
      </c>
      <c r="S15" s="11">
        <v>4.1130503624997612</v>
      </c>
      <c r="T15" s="11">
        <v>4.0038701775354006</v>
      </c>
      <c r="U15" s="11">
        <v>4.1507118825198539</v>
      </c>
    </row>
    <row r="16" spans="1:21" x14ac:dyDescent="0.25">
      <c r="A16" s="4" t="s">
        <v>47</v>
      </c>
      <c r="B16" s="9">
        <v>8.3331047157053906</v>
      </c>
      <c r="C16" s="9">
        <v>8.1318423086409712</v>
      </c>
      <c r="D16" s="9">
        <v>6.4061246186184695</v>
      </c>
      <c r="E16" s="9">
        <v>6.2520224476337738</v>
      </c>
      <c r="F16" s="9">
        <v>4.1905580916003116</v>
      </c>
      <c r="G16" s="6"/>
      <c r="H16" s="11">
        <v>4.1776378279602602</v>
      </c>
      <c r="I16" s="11">
        <v>4.1933612899068686</v>
      </c>
      <c r="J16" s="11">
        <v>4.1872848097681814</v>
      </c>
      <c r="K16" s="11">
        <v>4.1830603198210401</v>
      </c>
      <c r="L16" s="11">
        <v>4.2274341641511048</v>
      </c>
      <c r="M16" s="6"/>
      <c r="N16" s="11">
        <v>4.1905353903964766</v>
      </c>
      <c r="O16" s="11">
        <v>4.1924410556861353</v>
      </c>
      <c r="Q16" s="11">
        <v>4.1976474596284818</v>
      </c>
      <c r="S16" s="11">
        <v>4.2132910824554743</v>
      </c>
      <c r="T16" s="11">
        <v>4.2095331767392219</v>
      </c>
      <c r="U16" s="11">
        <v>4.1908198601993734</v>
      </c>
    </row>
    <row r="17" spans="1:21" x14ac:dyDescent="0.25">
      <c r="A17" s="4" t="s">
        <v>48</v>
      </c>
      <c r="B17" s="9">
        <v>7.8786715050727967</v>
      </c>
      <c r="C17" s="9">
        <v>7.8360882779506653</v>
      </c>
      <c r="D17" s="9">
        <v>6.3069317011986357</v>
      </c>
      <c r="E17" s="9">
        <v>6.0966336367700915</v>
      </c>
      <c r="F17" s="9">
        <v>4.0225758995785386</v>
      </c>
      <c r="G17" s="6"/>
      <c r="H17" s="11">
        <v>4.0389374142370817</v>
      </c>
      <c r="I17" s="11">
        <v>3.9480506978821279</v>
      </c>
      <c r="J17" s="11">
        <v>4.0291121000053911</v>
      </c>
      <c r="K17" s="11">
        <v>4.0656596702347985</v>
      </c>
      <c r="L17" s="11">
        <v>4.0090873369492837</v>
      </c>
      <c r="M17" s="6"/>
      <c r="N17" s="11">
        <v>4.0216845179469214</v>
      </c>
      <c r="O17" s="11">
        <v>4.0406007692234169</v>
      </c>
      <c r="Q17" s="11">
        <v>4.0149397873349697</v>
      </c>
      <c r="S17" s="11">
        <v>3.9945374843037493</v>
      </c>
      <c r="T17" s="11">
        <v>4.0251924374812669</v>
      </c>
      <c r="U17" s="11">
        <v>4.0248991658017914</v>
      </c>
    </row>
    <row r="18" spans="1:21" x14ac:dyDescent="0.25">
      <c r="A18" s="4" t="s">
        <v>49</v>
      </c>
      <c r="B18" s="9">
        <v>9.3716838942964849</v>
      </c>
      <c r="C18" s="9">
        <v>8.7710717711537658</v>
      </c>
      <c r="D18" s="9">
        <v>6.6382249589291655</v>
      </c>
      <c r="E18" s="9">
        <v>6.5740024133950152</v>
      </c>
      <c r="F18" s="9">
        <v>4.6639295360001585</v>
      </c>
      <c r="G18" s="6"/>
      <c r="H18" s="11">
        <v>4.7022315029392523</v>
      </c>
      <c r="I18" s="11">
        <v>4.6458708874402825</v>
      </c>
      <c r="J18" s="11">
        <v>4.6914877640267507</v>
      </c>
      <c r="K18" s="11">
        <v>4.6454020619741287</v>
      </c>
      <c r="L18" s="11">
        <v>4.6537799762014602</v>
      </c>
      <c r="M18" s="6"/>
      <c r="N18" s="11">
        <v>4.6572848919386738</v>
      </c>
      <c r="O18" s="11">
        <v>4.6917147417426195</v>
      </c>
      <c r="Q18" s="11">
        <v>4.6545166992413485</v>
      </c>
      <c r="S18" s="11">
        <v>4.7516212509987472</v>
      </c>
      <c r="T18" s="11">
        <v>4.6690482698181279</v>
      </c>
      <c r="U18" s="11">
        <v>4.6403231286534812</v>
      </c>
    </row>
    <row r="19" spans="1:21" x14ac:dyDescent="0.25">
      <c r="A19" s="4" t="s">
        <v>50</v>
      </c>
      <c r="B19" s="9">
        <v>5.6781273591198156</v>
      </c>
      <c r="C19" s="9">
        <v>5.9981040054516575</v>
      </c>
      <c r="D19" s="9">
        <v>4.9284814648627053</v>
      </c>
      <c r="E19" s="9">
        <v>4.0022794384654219</v>
      </c>
      <c r="F19" s="9">
        <v>2.6979481081985686</v>
      </c>
      <c r="G19" s="6"/>
      <c r="H19" s="11">
        <v>2.7553195811550011</v>
      </c>
      <c r="I19" s="11">
        <v>2.5682001022944005</v>
      </c>
      <c r="J19" s="11">
        <v>2.6527625728432831</v>
      </c>
      <c r="K19" s="11">
        <v>2.8191917910110718</v>
      </c>
      <c r="L19" s="11">
        <v>2.9541744418874263</v>
      </c>
      <c r="M19" s="6"/>
      <c r="N19" s="11">
        <v>2.6944138117772956</v>
      </c>
      <c r="O19" s="11">
        <v>2.8317497537022902</v>
      </c>
      <c r="Q19" s="11">
        <v>2.7042656785338623</v>
      </c>
      <c r="S19" s="11">
        <v>2.7732241616581135</v>
      </c>
      <c r="T19" s="11">
        <v>2.7476107249439741</v>
      </c>
      <c r="U19" s="11">
        <v>2.6804884448536765</v>
      </c>
    </row>
    <row r="20" spans="1:21" x14ac:dyDescent="0.25">
      <c r="A20" s="4" t="s">
        <v>51</v>
      </c>
      <c r="B20" s="9">
        <v>7.1107055725318862</v>
      </c>
      <c r="C20" s="9">
        <v>6.4793333925316974</v>
      </c>
      <c r="D20" s="9">
        <v>4.8727567653841009</v>
      </c>
      <c r="E20" s="9">
        <v>4.9860285247797425</v>
      </c>
      <c r="F20" s="9">
        <v>3.3471395393203882</v>
      </c>
      <c r="G20" s="6"/>
      <c r="H20" s="11">
        <v>3.2184071913971755</v>
      </c>
      <c r="I20" s="11">
        <v>3.1861072706859792</v>
      </c>
      <c r="J20" s="11">
        <v>3.377631272246524</v>
      </c>
      <c r="K20" s="11">
        <v>3.4473273522541601</v>
      </c>
      <c r="L20" s="11">
        <v>3.3951764529832498</v>
      </c>
      <c r="M20" s="6"/>
      <c r="N20" s="11">
        <v>3.3470353355557805</v>
      </c>
      <c r="O20" s="11">
        <v>3.3506686920553896</v>
      </c>
      <c r="Q20" s="11">
        <v>3.3634810106048705</v>
      </c>
      <c r="S20" s="11">
        <v>3.3704180551712333</v>
      </c>
      <c r="T20" s="11">
        <v>3.4006384019686484</v>
      </c>
      <c r="U20" s="11">
        <v>3.3322817133480749</v>
      </c>
    </row>
    <row r="21" spans="1:21" x14ac:dyDescent="0.25">
      <c r="A21" s="4" t="s">
        <v>52</v>
      </c>
      <c r="B21" s="9">
        <v>8.0257223058731739</v>
      </c>
      <c r="C21" s="9">
        <v>8.816584383914007</v>
      </c>
      <c r="D21" s="9">
        <v>7.0059279339290708</v>
      </c>
      <c r="E21" s="9">
        <v>6.4254230021417209</v>
      </c>
      <c r="F21" s="9">
        <v>4.1334022508854371</v>
      </c>
      <c r="G21" s="6"/>
      <c r="H21" s="11">
        <v>3.9732905287360949</v>
      </c>
      <c r="I21" s="11">
        <v>4.1904073525191095</v>
      </c>
      <c r="J21" s="11">
        <v>4.1774534897545026</v>
      </c>
      <c r="K21" s="11">
        <v>4.1753615614575343</v>
      </c>
      <c r="L21" s="11">
        <v>4.1144257780090223</v>
      </c>
      <c r="M21" s="6"/>
      <c r="N21" s="11">
        <v>4.1321881551195458</v>
      </c>
      <c r="O21" s="11">
        <v>4.1581372927716984</v>
      </c>
      <c r="Q21" s="11">
        <v>4.1496309318078488</v>
      </c>
      <c r="S21" s="11">
        <v>4.104868232718589</v>
      </c>
      <c r="T21" s="11">
        <v>4.1715781189113219</v>
      </c>
      <c r="U21" s="11">
        <v>4.1336316975059457</v>
      </c>
    </row>
    <row r="22" spans="1:21" x14ac:dyDescent="0.25">
      <c r="A22" s="4" t="s">
        <v>53</v>
      </c>
      <c r="B22" s="9">
        <v>6.3562519391026644</v>
      </c>
      <c r="C22" s="9">
        <v>6.2759402762749055</v>
      </c>
      <c r="D22" s="9">
        <v>5.017684765608613</v>
      </c>
      <c r="E22" s="9">
        <v>4.6652301162998064</v>
      </c>
      <c r="F22" s="9">
        <v>3.1062538268396329</v>
      </c>
      <c r="G22" s="6"/>
      <c r="H22" s="11">
        <v>3.0428809950092512</v>
      </c>
      <c r="I22" s="11">
        <v>3.0686017239633832</v>
      </c>
      <c r="J22" s="11">
        <v>3.1272225861202241</v>
      </c>
      <c r="K22" s="11">
        <v>3.2163504638743827</v>
      </c>
      <c r="L22" s="11">
        <v>3.2280401739543372</v>
      </c>
      <c r="M22" s="6"/>
      <c r="N22" s="11">
        <v>3.1066036625107545</v>
      </c>
      <c r="O22" s="11">
        <v>3.0937233264631065</v>
      </c>
      <c r="Q22" s="11">
        <v>3.1143033940018658</v>
      </c>
      <c r="S22" s="11">
        <v>3.1166669316218245</v>
      </c>
      <c r="T22" s="11">
        <v>3.1684752773535654</v>
      </c>
      <c r="U22" s="11">
        <v>3.1010113048202346</v>
      </c>
    </row>
    <row r="23" spans="1:21" x14ac:dyDescent="0.25">
      <c r="A23" s="4" t="s">
        <v>54</v>
      </c>
      <c r="B23" s="9">
        <v>5.5348300556963927</v>
      </c>
      <c r="C23" s="9">
        <v>5.0082771757375859</v>
      </c>
      <c r="D23" s="9">
        <v>3.7420447807337172</v>
      </c>
      <c r="E23" s="9">
        <v>3.2331018275028649</v>
      </c>
      <c r="F23" s="9">
        <v>2.0347964529699833</v>
      </c>
      <c r="G23" s="6"/>
      <c r="H23" s="6"/>
      <c r="I23" s="11">
        <v>1.9458250811261983</v>
      </c>
      <c r="J23" s="11">
        <v>1.9983671877452416</v>
      </c>
      <c r="K23" s="11">
        <v>2.6189693407801129</v>
      </c>
      <c r="L23" s="6"/>
      <c r="M23" s="6"/>
      <c r="N23" s="11">
        <v>2.0334551473328863</v>
      </c>
      <c r="O23" s="11">
        <v>2.1152469315130897</v>
      </c>
      <c r="Q23" s="11">
        <v>2.0488473290862821</v>
      </c>
      <c r="S23" s="11">
        <v>2.0988262960962762</v>
      </c>
      <c r="T23" s="11">
        <v>2.1574595852372846</v>
      </c>
      <c r="U23" s="11">
        <v>2.0158502359895469</v>
      </c>
    </row>
    <row r="24" spans="1:21" x14ac:dyDescent="0.25">
      <c r="A24" s="4" t="s">
        <v>55</v>
      </c>
      <c r="B24" s="9">
        <v>7.1563361824241483</v>
      </c>
      <c r="C24" s="9">
        <v>6.6198028078257662</v>
      </c>
      <c r="D24" s="9">
        <v>4.8964881491682908</v>
      </c>
      <c r="E24" s="9">
        <v>5.3007664834173989</v>
      </c>
      <c r="F24" s="9">
        <v>3.5752433415534157</v>
      </c>
      <c r="G24" s="6"/>
      <c r="H24" s="11">
        <v>3.4477095243178439</v>
      </c>
      <c r="I24" s="11">
        <v>3.3135920909606096</v>
      </c>
      <c r="J24" s="11">
        <v>3.4438372982331087</v>
      </c>
      <c r="K24" s="11">
        <v>3.7515895551789069</v>
      </c>
      <c r="L24" s="11">
        <v>3.6851993884887286</v>
      </c>
      <c r="M24" s="6"/>
      <c r="N24" s="11">
        <v>3.5740800016902168</v>
      </c>
      <c r="O24" s="11">
        <v>3.6282209815094109</v>
      </c>
      <c r="Q24" s="11">
        <v>3.5800482194917094</v>
      </c>
      <c r="S24" s="11">
        <v>3.5950866786678102</v>
      </c>
      <c r="T24" s="11">
        <v>3.6439720844293819</v>
      </c>
      <c r="U24" s="11">
        <v>3.5346699793978811</v>
      </c>
    </row>
    <row r="25" spans="1:21" x14ac:dyDescent="0.25">
      <c r="A25" s="4" t="s">
        <v>56</v>
      </c>
      <c r="B25" s="9">
        <v>8.5521192475172896</v>
      </c>
      <c r="C25" s="9">
        <v>8.1333185344170005</v>
      </c>
      <c r="D25" s="9">
        <v>6.453904267355945</v>
      </c>
      <c r="E25" s="9">
        <v>6.4355903204218423</v>
      </c>
      <c r="F25" s="9">
        <v>4.7003215561826659</v>
      </c>
      <c r="G25" s="6"/>
      <c r="H25" s="11">
        <v>4.6295178398372023</v>
      </c>
      <c r="I25" s="11">
        <v>4.6261586113458142</v>
      </c>
      <c r="J25" s="11">
        <v>4.6672678244533019</v>
      </c>
      <c r="K25" s="11">
        <v>4.6722260546261651</v>
      </c>
      <c r="L25" s="11">
        <v>4.83182772959172</v>
      </c>
      <c r="M25" s="6"/>
      <c r="N25" s="11">
        <v>4.6989105405414993</v>
      </c>
      <c r="O25" s="11">
        <v>4.7342210024882929</v>
      </c>
      <c r="Q25" s="11">
        <v>4.711010230386135</v>
      </c>
      <c r="S25" s="11">
        <v>4.7224286381319418</v>
      </c>
      <c r="T25" s="11">
        <v>4.7413492794530701</v>
      </c>
      <c r="U25" s="11">
        <v>4.6861817030868567</v>
      </c>
    </row>
    <row r="26" spans="1:21" x14ac:dyDescent="0.25">
      <c r="A26" s="4" t="s">
        <v>57</v>
      </c>
      <c r="B26" s="9">
        <v>6.4895314227587138</v>
      </c>
      <c r="C26" s="9">
        <v>6.7203502009293166</v>
      </c>
      <c r="D26" s="9">
        <v>5.5631374319949751</v>
      </c>
      <c r="E26" s="9">
        <v>3.8779254446994269</v>
      </c>
      <c r="F26" s="9">
        <v>2.1550044697142767</v>
      </c>
      <c r="G26" s="6"/>
      <c r="H26" s="11">
        <v>2.0888737345365236</v>
      </c>
      <c r="I26" s="11">
        <v>2.1542323197123592</v>
      </c>
      <c r="J26" s="11">
        <v>2.2177352976334599</v>
      </c>
      <c r="K26" s="11">
        <v>2.3820472955703735</v>
      </c>
      <c r="L26" s="6"/>
      <c r="M26" s="6"/>
      <c r="N26" s="11">
        <v>2.1543918388667795</v>
      </c>
      <c r="O26" s="11">
        <v>2.1978212069820193</v>
      </c>
      <c r="Q26" s="11">
        <v>2.1652012339592788</v>
      </c>
      <c r="S26" s="11">
        <v>2.2348902661571874</v>
      </c>
      <c r="T26" s="11">
        <v>2.2555329934076145</v>
      </c>
      <c r="U26" s="11">
        <v>2.1390308188120519</v>
      </c>
    </row>
    <row r="27" spans="1:21" x14ac:dyDescent="0.25">
      <c r="A27" s="4" t="s">
        <v>58</v>
      </c>
      <c r="B27" s="9">
        <v>7.3118852571371971</v>
      </c>
      <c r="C27" s="9">
        <v>7.2998514328072694</v>
      </c>
      <c r="D27" s="9">
        <v>6.1171865450424621</v>
      </c>
      <c r="E27" s="9">
        <v>5.5122326155084034</v>
      </c>
      <c r="F27" s="9">
        <v>3.6151548588218554</v>
      </c>
      <c r="G27" s="6"/>
      <c r="H27" s="11">
        <v>3.5945123424884939</v>
      </c>
      <c r="I27" s="11">
        <v>3.4038547204286189</v>
      </c>
      <c r="J27" s="11">
        <v>3.6606651538665278</v>
      </c>
      <c r="K27" s="11">
        <v>3.996184077698584</v>
      </c>
      <c r="L27" s="11">
        <v>3.9201818355881359</v>
      </c>
      <c r="M27" s="6"/>
      <c r="N27" s="11">
        <v>3.6121390764389654</v>
      </c>
      <c r="O27" s="11">
        <v>3.7072013319990313</v>
      </c>
      <c r="Q27" s="11">
        <v>3.625159263236204</v>
      </c>
      <c r="S27" s="11">
        <v>3.6068647377848033</v>
      </c>
      <c r="T27" s="11">
        <v>3.7359455547148221</v>
      </c>
      <c r="U27" s="11">
        <v>3.6010705638851732</v>
      </c>
    </row>
    <row r="28" spans="1:21" x14ac:dyDescent="0.25">
      <c r="A28" s="4" t="s">
        <v>59</v>
      </c>
      <c r="B28" s="9">
        <v>8.1082049621267061</v>
      </c>
      <c r="C28" s="9">
        <v>7.5086845806117539</v>
      </c>
      <c r="D28" s="9">
        <v>5.70778160875407</v>
      </c>
      <c r="E28" s="9">
        <v>5.7820313968539248</v>
      </c>
      <c r="F28" s="9">
        <v>3.9837713848206078</v>
      </c>
      <c r="G28" s="6"/>
      <c r="H28" s="11">
        <v>3.8704273695093114</v>
      </c>
      <c r="I28" s="11">
        <v>4.0105045251073541</v>
      </c>
      <c r="J28" s="11">
        <v>3.9147721854776081</v>
      </c>
      <c r="K28" s="11">
        <v>4.0819291941847187</v>
      </c>
      <c r="L28" s="11">
        <v>4.0740331241755685</v>
      </c>
      <c r="M28" s="6"/>
      <c r="N28" s="11">
        <v>3.9763523741910864</v>
      </c>
      <c r="O28" s="11">
        <v>4.1125121681022785</v>
      </c>
      <c r="Q28" s="11">
        <v>3.9981913695516011</v>
      </c>
      <c r="S28" s="11">
        <v>4.0695372622376587</v>
      </c>
      <c r="T28" s="11">
        <v>4.0410478593368158</v>
      </c>
      <c r="U28" s="11">
        <v>3.9731620251676603</v>
      </c>
    </row>
    <row r="29" spans="1:21" x14ac:dyDescent="0.25">
      <c r="A29" s="4" t="s">
        <v>60</v>
      </c>
      <c r="B29" s="9">
        <v>7.3139246100936042</v>
      </c>
      <c r="C29" s="9">
        <v>7.6671800431818271</v>
      </c>
      <c r="D29" s="9">
        <v>6.0983158739821484</v>
      </c>
      <c r="E29" s="9">
        <v>5.8417170925672384</v>
      </c>
      <c r="F29" s="9">
        <v>3.9356013565975747</v>
      </c>
      <c r="G29" s="6"/>
      <c r="H29" s="11">
        <v>3.7580553204312857</v>
      </c>
      <c r="I29" s="11">
        <v>3.8197211494520764</v>
      </c>
      <c r="J29" s="11">
        <v>3.9381856709070759</v>
      </c>
      <c r="K29" s="11">
        <v>4.3444605315784814</v>
      </c>
      <c r="L29" s="11">
        <v>4.1356333695159293</v>
      </c>
      <c r="M29" s="6"/>
      <c r="N29" s="11">
        <v>3.9356427409460446</v>
      </c>
      <c r="O29" s="11">
        <v>3.9357226544649535</v>
      </c>
      <c r="Q29" s="11">
        <v>3.9536205870002106</v>
      </c>
      <c r="S29" s="11">
        <v>3.9164705620552369</v>
      </c>
      <c r="T29" s="11">
        <v>4.0204721122461606</v>
      </c>
      <c r="U29" s="11">
        <v>3.9277182777834665</v>
      </c>
    </row>
    <row r="30" spans="1:21" x14ac:dyDescent="0.25">
      <c r="A30" s="4" t="s">
        <v>61</v>
      </c>
      <c r="B30" s="9">
        <v>7.7238003428104696</v>
      </c>
      <c r="C30" s="9">
        <v>6.4601205747115502</v>
      </c>
      <c r="D30" s="9">
        <v>5.4994063124418577</v>
      </c>
      <c r="E30" s="9">
        <v>3.5322958677894172</v>
      </c>
      <c r="F30" s="9">
        <v>2.071379801289436</v>
      </c>
      <c r="G30" s="6"/>
      <c r="H30" s="11">
        <v>1.9680466739742475</v>
      </c>
      <c r="I30" s="11">
        <v>2.108289526167797</v>
      </c>
      <c r="J30" s="11">
        <v>2.2334374167059861</v>
      </c>
      <c r="K30" s="6"/>
      <c r="L30" s="6"/>
      <c r="M30" s="6"/>
      <c r="N30" s="11">
        <v>2.0695299375163807</v>
      </c>
      <c r="O30" s="11">
        <v>2.1409551787912204</v>
      </c>
      <c r="Q30" s="11">
        <v>2.0838934874618298</v>
      </c>
      <c r="S30" s="11">
        <v>2.1241307942121299</v>
      </c>
      <c r="T30" s="11">
        <v>2.1529101490795677</v>
      </c>
      <c r="U30" s="11">
        <v>2.059603538781436</v>
      </c>
    </row>
    <row r="31" spans="1:21" x14ac:dyDescent="0.25">
      <c r="A31" s="4" t="s">
        <v>62</v>
      </c>
      <c r="B31" s="9">
        <v>7.2295577411281897</v>
      </c>
      <c r="C31" s="9">
        <v>6.9147498673669778</v>
      </c>
      <c r="D31" s="9">
        <v>5.2658560322766927</v>
      </c>
      <c r="E31" s="9">
        <v>5.3413220205287644</v>
      </c>
      <c r="F31" s="9">
        <v>3.6991273448329332</v>
      </c>
      <c r="G31" s="6"/>
      <c r="H31" s="11">
        <v>3.7185050499086012</v>
      </c>
      <c r="I31" s="11">
        <v>3.7025922085406764</v>
      </c>
      <c r="J31" s="11">
        <v>3.6758840642972737</v>
      </c>
      <c r="K31" s="11">
        <v>3.6761675281438646</v>
      </c>
      <c r="L31" s="11">
        <v>3.7407569111062084</v>
      </c>
      <c r="M31" s="6"/>
      <c r="N31" s="11">
        <v>3.698772446873682</v>
      </c>
      <c r="O31" s="11">
        <v>3.7116658280963466</v>
      </c>
      <c r="Q31" s="11">
        <v>3.698498367524893</v>
      </c>
      <c r="S31" s="11">
        <v>3.6887811997285218</v>
      </c>
      <c r="T31" s="11">
        <v>3.7126295678422543</v>
      </c>
      <c r="U31" s="11">
        <v>3.6989176943996611</v>
      </c>
    </row>
    <row r="32" spans="1:21" x14ac:dyDescent="0.25">
      <c r="A32" s="4" t="s">
        <v>63</v>
      </c>
      <c r="B32" s="9">
        <v>8.181914877599846</v>
      </c>
      <c r="C32" s="9">
        <v>7.9532438664143656</v>
      </c>
      <c r="D32" s="9">
        <v>6.1691443218215669</v>
      </c>
      <c r="E32" s="9">
        <v>6.2347792842926566</v>
      </c>
      <c r="F32" s="9">
        <v>4.3710307799210693</v>
      </c>
      <c r="G32" s="6"/>
      <c r="H32" s="11">
        <v>4.283443293964444</v>
      </c>
      <c r="I32" s="11">
        <v>4.3113179610336365</v>
      </c>
      <c r="J32" s="11">
        <v>4.3201457421305314</v>
      </c>
      <c r="K32" s="11">
        <v>4.3791954649501701</v>
      </c>
      <c r="L32" s="11">
        <v>4.5758328498159822</v>
      </c>
      <c r="M32" s="6"/>
      <c r="N32" s="11">
        <v>4.3668737466164931</v>
      </c>
      <c r="O32" s="11">
        <v>4.4674120805332382</v>
      </c>
      <c r="Q32" s="11">
        <v>4.3877857641413476</v>
      </c>
      <c r="S32" s="11">
        <v>4.434839597440126</v>
      </c>
      <c r="T32" s="11">
        <v>4.4500480034504362</v>
      </c>
      <c r="U32" s="11">
        <v>4.3619510263440482</v>
      </c>
    </row>
    <row r="33" spans="1:21" x14ac:dyDescent="0.25">
      <c r="A33" s="4" t="s">
        <v>64</v>
      </c>
      <c r="B33" s="9">
        <v>7.3547788269858678</v>
      </c>
      <c r="C33" s="9">
        <v>7.0365794206245065</v>
      </c>
      <c r="D33" s="9">
        <v>5.6111442574523256</v>
      </c>
      <c r="E33" s="9">
        <v>5.5709468069758135</v>
      </c>
      <c r="F33" s="9">
        <v>3.7401244924950015</v>
      </c>
      <c r="G33" s="6"/>
      <c r="H33" s="11">
        <v>3.5699971284853902</v>
      </c>
      <c r="I33" s="11">
        <v>3.575751741919917</v>
      </c>
      <c r="J33" s="11">
        <v>3.7395708106363035</v>
      </c>
      <c r="K33" s="11">
        <v>4.214380003423317</v>
      </c>
      <c r="L33" s="11">
        <v>4.1129815799330691</v>
      </c>
      <c r="M33" s="6"/>
      <c r="N33" s="11">
        <v>3.7344641363843958</v>
      </c>
      <c r="O33" s="11">
        <v>3.8515624607186458</v>
      </c>
      <c r="Q33" s="11">
        <v>3.7737308542262036</v>
      </c>
      <c r="S33" s="11">
        <v>3.805701415511717</v>
      </c>
      <c r="T33" s="11">
        <v>3.8924664417202814</v>
      </c>
      <c r="U33" s="11">
        <v>3.6956037059420068</v>
      </c>
    </row>
    <row r="34" spans="1:21" x14ac:dyDescent="0.25">
      <c r="A34" s="4" t="s">
        <v>65</v>
      </c>
      <c r="B34" s="9">
        <v>7.8921835983605888</v>
      </c>
      <c r="C34" s="9">
        <v>7.1545595069134054</v>
      </c>
      <c r="D34" s="9">
        <v>5.4134106589740227</v>
      </c>
      <c r="E34" s="9">
        <v>5.5448243652256872</v>
      </c>
      <c r="F34" s="9">
        <v>3.7257921369368479</v>
      </c>
      <c r="G34" s="6"/>
      <c r="H34" s="11">
        <v>3.5542855535533424</v>
      </c>
      <c r="I34" s="11">
        <v>3.6596421487629418</v>
      </c>
      <c r="J34" s="11">
        <v>3.634569590060738</v>
      </c>
      <c r="K34" s="11">
        <v>3.8066314305286846</v>
      </c>
      <c r="L34" s="11">
        <v>3.769934716240535</v>
      </c>
      <c r="M34" s="6"/>
      <c r="N34" s="11">
        <v>3.7225483013262961</v>
      </c>
      <c r="O34" s="11">
        <v>3.8274382136842116</v>
      </c>
      <c r="Q34" s="11">
        <v>3.7315383302994434</v>
      </c>
      <c r="S34" s="11">
        <v>3.6937704273439667</v>
      </c>
      <c r="T34" s="11">
        <v>3.7779397965200405</v>
      </c>
      <c r="U34" s="11">
        <v>3.70896176383703</v>
      </c>
    </row>
    <row r="35" spans="1:21" x14ac:dyDescent="0.25">
      <c r="A35" s="4" t="s">
        <v>66</v>
      </c>
      <c r="B35" s="9">
        <v>8.1943263895227805</v>
      </c>
      <c r="C35" s="9">
        <v>8.015518526655347</v>
      </c>
      <c r="D35" s="9">
        <v>6.2027161214793649</v>
      </c>
      <c r="E35" s="9">
        <v>6.2365767735111728</v>
      </c>
      <c r="F35" s="9">
        <v>4.2282141001990663</v>
      </c>
      <c r="G35" s="6"/>
      <c r="H35" s="11">
        <v>4.2336916618715899</v>
      </c>
      <c r="I35" s="11">
        <v>4.2120201340608894</v>
      </c>
      <c r="J35" s="11">
        <v>4.1814512089984657</v>
      </c>
      <c r="K35" s="11">
        <v>4.2733985287326837</v>
      </c>
      <c r="L35" s="11">
        <v>4.2426192934702947</v>
      </c>
      <c r="M35" s="6"/>
      <c r="N35" s="11">
        <v>4.2275080767493849</v>
      </c>
      <c r="O35" s="11">
        <v>4.2414859930375766</v>
      </c>
      <c r="Q35" s="11">
        <v>4.2269585981129936</v>
      </c>
      <c r="S35" s="11">
        <v>4.2528435161581388</v>
      </c>
      <c r="T35" s="11">
        <v>4.2409508359904295</v>
      </c>
      <c r="U35" s="11">
        <v>4.2246246346901364</v>
      </c>
    </row>
  </sheetData>
  <mergeCells count="4">
    <mergeCell ref="B2:F2"/>
    <mergeCell ref="H2:L2"/>
    <mergeCell ref="N2:O2"/>
    <mergeCell ref="S2:U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37A2-2B1B-4102-B512-E9F477E7AF72}">
  <sheetPr codeName="Sheet4">
    <tabColor theme="4"/>
  </sheetPr>
  <dimension ref="A1:U35"/>
  <sheetViews>
    <sheetView workbookViewId="0">
      <selection activeCell="H37" sqref="H37"/>
    </sheetView>
  </sheetViews>
  <sheetFormatPr defaultRowHeight="15" x14ac:dyDescent="0.25"/>
  <cols>
    <col min="1" max="1" width="25.42578125" style="3" customWidth="1"/>
    <col min="2" max="7" width="5.42578125" style="3" customWidth="1"/>
    <col min="8" max="8" width="13.7109375" style="3" bestFit="1" customWidth="1"/>
    <col min="9" max="11" width="4.5703125" style="3" bestFit="1" customWidth="1"/>
    <col min="12" max="12" width="13.42578125" style="3" bestFit="1" customWidth="1"/>
    <col min="13" max="13" width="5.42578125" style="3" customWidth="1"/>
    <col min="14" max="14" width="19" style="3" bestFit="1" customWidth="1"/>
    <col min="15" max="15" width="21.42578125" style="3" bestFit="1" customWidth="1"/>
    <col min="16" max="16" width="5.42578125" style="3" customWidth="1"/>
    <col min="17" max="17" width="18.140625" style="3" bestFit="1" customWidth="1"/>
    <col min="18" max="18" width="5.42578125" style="3" customWidth="1"/>
    <col min="19" max="19" width="19.85546875" style="3" bestFit="1" customWidth="1"/>
    <col min="20" max="20" width="20.7109375" style="3" bestFit="1" customWidth="1"/>
    <col min="21" max="21" width="7.28515625" style="3" bestFit="1" customWidth="1"/>
    <col min="22" max="33" width="5.42578125" style="3" customWidth="1"/>
    <col min="34" max="16384" width="9.140625" style="3"/>
  </cols>
  <sheetData>
    <row r="1" spans="1:21" x14ac:dyDescent="0.25">
      <c r="A1" s="3" t="s">
        <v>127</v>
      </c>
    </row>
    <row r="2" spans="1:21" x14ac:dyDescent="0.25">
      <c r="B2" s="48" t="s">
        <v>121</v>
      </c>
      <c r="C2" s="48"/>
      <c r="D2" s="48"/>
      <c r="E2" s="48"/>
      <c r="F2" s="48"/>
      <c r="H2" s="48" t="s">
        <v>122</v>
      </c>
      <c r="I2" s="48"/>
      <c r="J2" s="48"/>
      <c r="K2" s="48"/>
      <c r="L2" s="48"/>
      <c r="N2" s="48" t="s">
        <v>123</v>
      </c>
      <c r="O2" s="48"/>
      <c r="Q2" s="3" t="s">
        <v>124</v>
      </c>
      <c r="S2" s="48" t="s">
        <v>125</v>
      </c>
      <c r="T2" s="48"/>
      <c r="U2" s="48"/>
    </row>
    <row r="3" spans="1:21" x14ac:dyDescent="0.25">
      <c r="A3" s="20"/>
      <c r="B3" s="3">
        <v>2011</v>
      </c>
      <c r="C3" s="3">
        <v>2013</v>
      </c>
      <c r="D3" s="3">
        <v>2015</v>
      </c>
      <c r="E3" s="3">
        <v>2017</v>
      </c>
      <c r="F3" s="3">
        <v>2022</v>
      </c>
      <c r="H3" s="8" t="s">
        <v>72</v>
      </c>
      <c r="I3" s="4">
        <v>2</v>
      </c>
      <c r="J3" s="4">
        <v>3</v>
      </c>
      <c r="K3" s="4">
        <v>4</v>
      </c>
      <c r="L3" s="8" t="s">
        <v>73</v>
      </c>
      <c r="N3" s="3" t="s">
        <v>22</v>
      </c>
      <c r="O3" s="3" t="s">
        <v>23</v>
      </c>
      <c r="Q3" s="3" t="s">
        <v>30</v>
      </c>
      <c r="S3" s="3" t="s">
        <v>31</v>
      </c>
      <c r="T3" s="3" t="s">
        <v>32</v>
      </c>
      <c r="U3" s="3" t="s">
        <v>33</v>
      </c>
    </row>
    <row r="4" spans="1:21" x14ac:dyDescent="0.25">
      <c r="A4" s="4" t="s">
        <v>35</v>
      </c>
      <c r="B4" s="9">
        <v>16.271796931911915</v>
      </c>
      <c r="C4" s="9">
        <v>15.331524016324416</v>
      </c>
      <c r="D4" s="9">
        <v>14.626151204379887</v>
      </c>
      <c r="E4" s="9">
        <v>13.053170645910754</v>
      </c>
      <c r="F4" s="9">
        <v>8.6984373333191769</v>
      </c>
      <c r="H4" s="9">
        <v>7.6107089812704167</v>
      </c>
      <c r="I4" s="9">
        <v>9.2076579571049724</v>
      </c>
      <c r="J4" s="9">
        <v>9.5070107208442458</v>
      </c>
      <c r="K4" s="9">
        <v>9.542786664024856</v>
      </c>
      <c r="L4" s="9">
        <v>9.8073501214977714</v>
      </c>
      <c r="N4" s="11">
        <v>8.5680472363864695</v>
      </c>
      <c r="O4" s="11">
        <v>9.5355474614879974</v>
      </c>
      <c r="Q4" s="11">
        <v>8.7096472019955051</v>
      </c>
      <c r="S4" s="11">
        <v>10.971226579594191</v>
      </c>
      <c r="T4" s="11">
        <v>9.6409025277134628</v>
      </c>
      <c r="U4" s="11">
        <v>7.9943513612300663</v>
      </c>
    </row>
    <row r="5" spans="1:21" x14ac:dyDescent="0.25">
      <c r="A5" s="4" t="s">
        <v>36</v>
      </c>
      <c r="B5" s="9">
        <v>5.026990151289926</v>
      </c>
      <c r="C5" s="9">
        <v>5.2996184374756359</v>
      </c>
      <c r="D5" s="9">
        <v>5.1007167688364126</v>
      </c>
      <c r="E5" s="9">
        <v>4.7436298858659542</v>
      </c>
      <c r="F5" s="9">
        <v>3.0233824101135789</v>
      </c>
      <c r="H5" s="9">
        <v>2.7940071415493923</v>
      </c>
      <c r="I5" s="9">
        <v>2.2002792087328338</v>
      </c>
      <c r="J5" s="9">
        <v>3.2254148217954168</v>
      </c>
      <c r="K5" s="11">
        <v>4.9308802509647203</v>
      </c>
      <c r="L5" s="11">
        <v>8.6786446922954497</v>
      </c>
      <c r="N5" s="11">
        <v>3.0101615903723968</v>
      </c>
      <c r="O5" s="11">
        <v>3.4750964656149366</v>
      </c>
      <c r="Q5" s="11">
        <v>3.1392344107645092</v>
      </c>
      <c r="S5" s="11">
        <v>3.2680100453674079</v>
      </c>
      <c r="T5" s="11">
        <v>3.9267764703409287</v>
      </c>
      <c r="U5" s="11">
        <v>2.9134435241439656</v>
      </c>
    </row>
    <row r="6" spans="1:21" x14ac:dyDescent="0.25">
      <c r="A6" s="4" t="s">
        <v>37</v>
      </c>
      <c r="B6" s="9">
        <v>6.4012811431716328</v>
      </c>
      <c r="C6" s="9">
        <v>6.2525761413664718</v>
      </c>
      <c r="D6" s="9">
        <v>6.0066615921216044</v>
      </c>
      <c r="E6" s="9">
        <v>5.2008853649448028</v>
      </c>
      <c r="F6" s="9">
        <v>3.2478862452903554</v>
      </c>
      <c r="H6" s="9">
        <v>3.1674257638183216</v>
      </c>
      <c r="I6" s="9">
        <v>2.859555127588933</v>
      </c>
      <c r="J6" s="9">
        <v>3.2964115119199215</v>
      </c>
      <c r="K6" s="9">
        <v>3.7819465667148879</v>
      </c>
      <c r="L6" s="9">
        <v>3.5966359710444764</v>
      </c>
      <c r="N6" s="11">
        <v>3.244727318578438</v>
      </c>
      <c r="O6" s="11">
        <v>3.3969188957339216</v>
      </c>
      <c r="Q6" s="11">
        <v>3.2767453032325129</v>
      </c>
      <c r="S6" s="11">
        <v>3.1854094898563288</v>
      </c>
      <c r="T6" s="11">
        <v>3.518582760928644</v>
      </c>
      <c r="U6" s="11">
        <v>3.2284878963274473</v>
      </c>
    </row>
    <row r="7" spans="1:21" x14ac:dyDescent="0.25">
      <c r="A7" s="4" t="s">
        <v>38</v>
      </c>
      <c r="B7" s="9">
        <v>3.6791562123143007</v>
      </c>
      <c r="C7" s="9">
        <v>3.4399400298169711</v>
      </c>
      <c r="D7" s="9">
        <v>3.4012990730679125</v>
      </c>
      <c r="E7" s="9">
        <v>3.8000633052105641</v>
      </c>
      <c r="F7" s="9">
        <v>2.2265470624013939</v>
      </c>
      <c r="H7" s="9">
        <v>2.1048541029871566</v>
      </c>
      <c r="I7" s="9">
        <v>1.9871551164388108</v>
      </c>
      <c r="J7" s="9">
        <v>2.1068175102909734</v>
      </c>
      <c r="K7" s="9">
        <v>2.5580495212945005</v>
      </c>
      <c r="L7" s="9">
        <v>3.2744251996669855</v>
      </c>
      <c r="N7" s="11">
        <v>2.2224836828774142</v>
      </c>
      <c r="O7" s="11">
        <v>2.4180912378439428</v>
      </c>
      <c r="Q7" s="11">
        <v>2.2737841111531214</v>
      </c>
      <c r="S7" s="11">
        <v>2.5175855755308612</v>
      </c>
      <c r="T7" s="11">
        <v>2.5824165640460546</v>
      </c>
      <c r="U7" s="11">
        <v>2.1764624441635125</v>
      </c>
    </row>
    <row r="8" spans="1:21" x14ac:dyDescent="0.25">
      <c r="A8" s="4" t="s">
        <v>39</v>
      </c>
      <c r="B8" s="9">
        <v>17.517667844103133</v>
      </c>
      <c r="C8" s="9">
        <v>17.698597176738058</v>
      </c>
      <c r="D8" s="9">
        <v>16.514481383726615</v>
      </c>
      <c r="E8" s="9">
        <v>15.088743701479077</v>
      </c>
      <c r="F8" s="9">
        <v>9.6993844509182381</v>
      </c>
      <c r="H8" s="9">
        <v>9.4800173386071798</v>
      </c>
      <c r="I8" s="9">
        <v>9.9573016486664017</v>
      </c>
      <c r="J8" s="9">
        <v>10.556170228471947</v>
      </c>
      <c r="K8" s="9">
        <v>9.4548761458132802</v>
      </c>
      <c r="L8" s="9">
        <v>9.0109547419087814</v>
      </c>
      <c r="N8" s="11">
        <v>9.6427409922764529</v>
      </c>
      <c r="O8" s="11">
        <v>10.017943219662213</v>
      </c>
      <c r="Q8" s="11">
        <v>9.6253716058038048</v>
      </c>
      <c r="S8" s="11">
        <v>10.844962691792226</v>
      </c>
      <c r="T8" s="11">
        <v>9.6917652764599236</v>
      </c>
      <c r="U8" s="11">
        <v>9.4479510010955998</v>
      </c>
    </row>
    <row r="9" spans="1:21" x14ac:dyDescent="0.25">
      <c r="A9" s="4" t="s">
        <v>40</v>
      </c>
      <c r="B9" s="9">
        <v>8.9263048120352337</v>
      </c>
      <c r="C9" s="9">
        <v>7.62663832692298</v>
      </c>
      <c r="D9" s="9">
        <v>8.4000435701629605</v>
      </c>
      <c r="E9" s="9">
        <v>6.6459296652561237</v>
      </c>
      <c r="F9" s="9">
        <v>5.1543173209062152</v>
      </c>
      <c r="H9" s="9">
        <v>5.1353212622641085</v>
      </c>
      <c r="I9" s="9">
        <v>4.8815414464977129</v>
      </c>
      <c r="J9" s="9">
        <v>4.4426687944836862</v>
      </c>
      <c r="K9" s="9">
        <v>5.5033545250382714</v>
      </c>
      <c r="L9" s="9">
        <v>5.6708871992710908</v>
      </c>
      <c r="N9" s="11">
        <v>5.1524939495621807</v>
      </c>
      <c r="O9" s="11">
        <v>5.1881755143389441</v>
      </c>
      <c r="Q9" s="11">
        <v>5.1521745938315853</v>
      </c>
      <c r="S9" s="11">
        <v>5.1637789974658359</v>
      </c>
      <c r="T9" s="11">
        <v>5.3069858171688926</v>
      </c>
      <c r="U9" s="11">
        <v>5.1004866973567493</v>
      </c>
    </row>
    <row r="10" spans="1:21" x14ac:dyDescent="0.25">
      <c r="A10" s="4" t="s">
        <v>41</v>
      </c>
      <c r="B10" s="9">
        <v>5.5880569125285637</v>
      </c>
      <c r="C10" s="9">
        <v>4.8618166542251169</v>
      </c>
      <c r="D10" s="9">
        <v>4.7395081905296488</v>
      </c>
      <c r="E10" s="9">
        <v>4.2694358134476804</v>
      </c>
      <c r="F10" s="9">
        <v>2.7271982398041104</v>
      </c>
      <c r="H10" s="9">
        <v>3.188427439321722</v>
      </c>
      <c r="I10" s="9">
        <v>2.3538289429634394</v>
      </c>
      <c r="J10" s="9">
        <v>2.5353151696771503</v>
      </c>
      <c r="K10" s="9">
        <v>2.7057954212215627</v>
      </c>
      <c r="L10" s="9">
        <v>3.4396792980980577</v>
      </c>
      <c r="N10" s="11">
        <v>2.7195439544623428</v>
      </c>
      <c r="O10" s="11">
        <v>3.1183169142656166</v>
      </c>
      <c r="Q10" s="11">
        <v>2.7144974023992967</v>
      </c>
      <c r="S10" s="11">
        <v>2.7471321150107295</v>
      </c>
      <c r="T10" s="11">
        <v>2.9080016067445809</v>
      </c>
      <c r="U10" s="11">
        <v>2.7025789056857588</v>
      </c>
    </row>
    <row r="11" spans="1:21" x14ac:dyDescent="0.25">
      <c r="A11" s="4" t="s">
        <v>42</v>
      </c>
      <c r="B11" s="9">
        <v>13.148700730964782</v>
      </c>
      <c r="C11" s="9">
        <v>12.74426744955181</v>
      </c>
      <c r="D11" s="9">
        <v>11.718398138613644</v>
      </c>
      <c r="E11" s="9">
        <v>10.946240261748331</v>
      </c>
      <c r="F11" s="9">
        <v>6.4376219831619821</v>
      </c>
      <c r="H11" s="9">
        <v>5.7868993794776058</v>
      </c>
      <c r="I11" s="9">
        <v>6.3027793737653832</v>
      </c>
      <c r="J11" s="9">
        <v>6.6445310465806653</v>
      </c>
      <c r="K11" s="9">
        <v>6.4420200953238078</v>
      </c>
      <c r="L11" s="9">
        <v>6.7685311115893008</v>
      </c>
      <c r="N11" s="11">
        <v>6.3738055588742659</v>
      </c>
      <c r="O11" s="11">
        <v>7.0073452608124107</v>
      </c>
      <c r="Q11" s="11">
        <v>6.4821810176134562</v>
      </c>
      <c r="S11" s="11">
        <v>7.0195822706095834</v>
      </c>
      <c r="T11" s="11">
        <v>6.6304311995653471</v>
      </c>
      <c r="U11" s="11">
        <v>6.1715793266552925</v>
      </c>
    </row>
    <row r="12" spans="1:21" x14ac:dyDescent="0.25">
      <c r="A12" s="4" t="s">
        <v>43</v>
      </c>
      <c r="B12" s="9">
        <v>7.7986068123615961</v>
      </c>
      <c r="C12" s="9">
        <v>6.9281509040403604</v>
      </c>
      <c r="D12" s="9">
        <v>6.7416979182131058</v>
      </c>
      <c r="E12" s="9">
        <v>6.2181206652581773</v>
      </c>
      <c r="F12" s="9">
        <v>3.6809417496258279</v>
      </c>
      <c r="H12" s="9">
        <v>3.8918333538718826</v>
      </c>
      <c r="I12" s="9">
        <v>3.3163076527566737</v>
      </c>
      <c r="J12" s="9">
        <v>3.4780486154747003</v>
      </c>
      <c r="K12" s="9">
        <v>3.8981185251290706</v>
      </c>
      <c r="L12" s="9">
        <v>3.6754889313408645</v>
      </c>
      <c r="N12" s="11">
        <v>3.6748696452952929</v>
      </c>
      <c r="O12" s="11">
        <v>3.9390355403429429</v>
      </c>
      <c r="Q12" s="11">
        <v>3.6496783821985619</v>
      </c>
      <c r="S12" s="11">
        <v>3.982125984687729</v>
      </c>
      <c r="T12" s="11">
        <v>3.6972133129068476</v>
      </c>
      <c r="U12" s="11">
        <v>3.6894698859721338</v>
      </c>
    </row>
    <row r="13" spans="1:21" x14ac:dyDescent="0.25">
      <c r="A13" s="4" t="s">
        <v>44</v>
      </c>
      <c r="B13" s="9">
        <v>13.136357890953166</v>
      </c>
      <c r="C13" s="9">
        <v>12.116396062456328</v>
      </c>
      <c r="D13" s="9">
        <v>11.469920569316949</v>
      </c>
      <c r="E13" s="9">
        <v>10.547030271205264</v>
      </c>
      <c r="F13" s="9">
        <v>7.047875078997242</v>
      </c>
      <c r="H13" s="9">
        <v>7.2395969042291135</v>
      </c>
      <c r="I13" s="11">
        <v>6.9228362659714211</v>
      </c>
      <c r="J13" s="11">
        <v>6.3486040535566097</v>
      </c>
      <c r="K13" s="11">
        <v>6.9423117915615196</v>
      </c>
      <c r="L13" s="11">
        <v>6.8663660561841615</v>
      </c>
      <c r="N13" s="11">
        <v>7.0236809802626574</v>
      </c>
      <c r="O13" s="11">
        <v>7.3946833340297919</v>
      </c>
      <c r="Q13" s="11">
        <v>7.0515782166712757</v>
      </c>
      <c r="S13" s="11">
        <v>7.0978407810662452</v>
      </c>
      <c r="T13" s="11">
        <v>6.6969621168239044</v>
      </c>
      <c r="U13" s="11">
        <v>7.0866384306940802</v>
      </c>
    </row>
    <row r="14" spans="1:21" x14ac:dyDescent="0.25">
      <c r="A14" s="4" t="s">
        <v>45</v>
      </c>
      <c r="B14" s="9">
        <v>9.6176198938342417</v>
      </c>
      <c r="C14" s="9">
        <v>8.5927856604164674</v>
      </c>
      <c r="D14" s="9">
        <v>8.2049698843011676</v>
      </c>
      <c r="E14" s="9">
        <v>7.2607980037577624</v>
      </c>
      <c r="F14" s="9">
        <v>4.542845320452817</v>
      </c>
      <c r="H14" s="9">
        <v>4.1432300176127645</v>
      </c>
      <c r="I14" s="9">
        <v>3.4926677813205016</v>
      </c>
      <c r="J14" s="9">
        <v>4.5086257106917005</v>
      </c>
      <c r="K14" s="9">
        <v>5.4402995082064818</v>
      </c>
      <c r="L14" s="9">
        <v>6.0579684943388266</v>
      </c>
      <c r="N14" s="11">
        <v>4.5275825925828643</v>
      </c>
      <c r="O14" s="11">
        <v>4.9960750477500833</v>
      </c>
      <c r="Q14" s="11">
        <v>4.6122245910862336</v>
      </c>
      <c r="S14" s="11">
        <v>4.64204472379528</v>
      </c>
      <c r="T14" s="11">
        <v>4.8264739647299129</v>
      </c>
      <c r="U14" s="11">
        <v>4.486660930241241</v>
      </c>
    </row>
    <row r="15" spans="1:21" x14ac:dyDescent="0.25">
      <c r="A15" s="4" t="s">
        <v>46</v>
      </c>
      <c r="B15" s="9">
        <v>10.738454942960987</v>
      </c>
      <c r="C15" s="9">
        <v>11.026409256163888</v>
      </c>
      <c r="D15" s="9">
        <v>10.241896899018041</v>
      </c>
      <c r="E15" s="9">
        <v>8.7105674063153522</v>
      </c>
      <c r="F15" s="9">
        <v>6.1264780909560601</v>
      </c>
      <c r="H15" s="9">
        <v>6.2659450292324319</v>
      </c>
      <c r="I15" s="9">
        <v>5.8490256686038302</v>
      </c>
      <c r="J15" s="9">
        <v>6.3996167204481242</v>
      </c>
      <c r="K15" s="9">
        <v>5.9116032656147093</v>
      </c>
      <c r="L15" s="9">
        <v>5.8539437398109762</v>
      </c>
      <c r="N15" s="11">
        <v>6.123265061167432</v>
      </c>
      <c r="O15" s="11">
        <v>6.1480734743646739</v>
      </c>
      <c r="Q15" s="11">
        <v>6.150714265267796</v>
      </c>
      <c r="S15" s="11">
        <v>6.1364071483269376</v>
      </c>
      <c r="T15" s="11">
        <v>5.9720338565860382</v>
      </c>
      <c r="U15" s="11">
        <v>6.1605359568540949</v>
      </c>
    </row>
    <row r="16" spans="1:21" x14ac:dyDescent="0.25">
      <c r="A16" s="4" t="s">
        <v>47</v>
      </c>
      <c r="B16" s="9">
        <v>12.485437571188521</v>
      </c>
      <c r="C16" s="9">
        <v>12.026757468031144</v>
      </c>
      <c r="D16" s="9">
        <v>11.351525979629818</v>
      </c>
      <c r="E16" s="9">
        <v>10.24479414317571</v>
      </c>
      <c r="F16" s="9">
        <v>6.4392416373325876</v>
      </c>
      <c r="H16" s="9">
        <v>6.0853875519021221</v>
      </c>
      <c r="I16" s="9">
        <v>6.2150588881442834</v>
      </c>
      <c r="J16" s="9">
        <v>6.5334368591728316</v>
      </c>
      <c r="K16" s="9">
        <v>6.5544613019935811</v>
      </c>
      <c r="L16" s="9">
        <v>6.9902180652989268</v>
      </c>
      <c r="N16" s="11">
        <v>6.4361936045721508</v>
      </c>
      <c r="O16" s="11">
        <v>6.5318109838865563</v>
      </c>
      <c r="Q16" s="11">
        <v>6.5242991052878372</v>
      </c>
      <c r="S16" s="11">
        <v>6.7841986356385293</v>
      </c>
      <c r="T16" s="11">
        <v>6.716095074394727</v>
      </c>
      <c r="U16" s="11">
        <v>6.4066721955222938</v>
      </c>
    </row>
    <row r="17" spans="1:21" x14ac:dyDescent="0.25">
      <c r="A17" s="4" t="s">
        <v>48</v>
      </c>
      <c r="B17" s="9">
        <v>11.190579782398341</v>
      </c>
      <c r="C17" s="9">
        <v>9.8553527676164059</v>
      </c>
      <c r="D17" s="9">
        <v>9.6582040007089294</v>
      </c>
      <c r="E17" s="9">
        <v>7.9464358114093283</v>
      </c>
      <c r="F17" s="9">
        <v>5.3410221413472394</v>
      </c>
      <c r="H17" s="11">
        <v>5.1867753359866366</v>
      </c>
      <c r="I17" s="11">
        <v>4.8924021284132797</v>
      </c>
      <c r="J17" s="11">
        <v>5.3021646565158704</v>
      </c>
      <c r="K17" s="11">
        <v>5.6592130610656328</v>
      </c>
      <c r="L17" s="11">
        <v>5.630736340862196</v>
      </c>
      <c r="N17" s="11">
        <v>5.3395666154209644</v>
      </c>
      <c r="O17" s="11">
        <v>5.366402312041183</v>
      </c>
      <c r="Q17" s="11">
        <v>5.3444386561532227</v>
      </c>
      <c r="S17" s="11">
        <v>5.2590114281904379</v>
      </c>
      <c r="T17" s="11">
        <v>5.4840968584756489</v>
      </c>
      <c r="U17" s="11">
        <v>5.3408083670586155</v>
      </c>
    </row>
    <row r="18" spans="1:21" x14ac:dyDescent="0.25">
      <c r="A18" s="4" t="s">
        <v>49</v>
      </c>
      <c r="B18" s="9">
        <v>18.722337848203111</v>
      </c>
      <c r="C18" s="9">
        <v>18.781437546339852</v>
      </c>
      <c r="D18" s="9">
        <v>17.089858240679145</v>
      </c>
      <c r="E18" s="9">
        <v>15.688015009281864</v>
      </c>
      <c r="F18" s="9">
        <v>11.063464249853789</v>
      </c>
      <c r="H18" s="11">
        <v>11.872495887815633</v>
      </c>
      <c r="I18" s="11">
        <v>11.082943639249999</v>
      </c>
      <c r="J18" s="11">
        <v>11.461973175884468</v>
      </c>
      <c r="K18" s="11">
        <v>10.944283089047197</v>
      </c>
      <c r="L18" s="11">
        <v>10.741299368149301</v>
      </c>
      <c r="N18" s="11">
        <v>10.89948326772997</v>
      </c>
      <c r="O18" s="11">
        <v>11.748494656590061</v>
      </c>
      <c r="Q18" s="11">
        <v>10.84841642337353</v>
      </c>
      <c r="S18" s="11">
        <v>12.377569743703145</v>
      </c>
      <c r="T18" s="11">
        <v>10.982080907007985</v>
      </c>
      <c r="U18" s="11">
        <v>10.691257541604131</v>
      </c>
    </row>
    <row r="19" spans="1:21" x14ac:dyDescent="0.25">
      <c r="A19" s="4" t="s">
        <v>50</v>
      </c>
      <c r="B19" s="9">
        <v>3.4959012373813656</v>
      </c>
      <c r="C19" s="9">
        <v>3.7047255944429125</v>
      </c>
      <c r="D19" s="9">
        <v>3.4764908807478072</v>
      </c>
      <c r="E19" s="9">
        <v>2.821331330802034</v>
      </c>
      <c r="F19" s="9">
        <v>1.7081251437704335</v>
      </c>
      <c r="H19" s="21">
        <v>1.6258288705322053</v>
      </c>
      <c r="I19" s="21">
        <v>1.4202675043253592</v>
      </c>
      <c r="J19" s="21">
        <v>1.610802561248724</v>
      </c>
      <c r="K19" s="21">
        <v>2.0536225829821797</v>
      </c>
      <c r="L19" s="21">
        <v>2.7267650434742325</v>
      </c>
      <c r="N19" s="11">
        <v>1.6979995249673812</v>
      </c>
      <c r="O19" s="11">
        <v>2.0923918530178969</v>
      </c>
      <c r="Q19" s="11">
        <v>1.751161807070829</v>
      </c>
      <c r="S19" s="11">
        <v>1.9265693145774845</v>
      </c>
      <c r="T19" s="11">
        <v>1.9853509542663488</v>
      </c>
      <c r="U19" s="11">
        <v>1.6470098569588356</v>
      </c>
    </row>
    <row r="20" spans="1:21" x14ac:dyDescent="0.25">
      <c r="A20" s="4" t="s">
        <v>51</v>
      </c>
      <c r="B20" s="9">
        <v>8.3328541590003056</v>
      </c>
      <c r="C20" s="9">
        <v>7.9829821443631497</v>
      </c>
      <c r="D20" s="9">
        <v>7.3488716437071471</v>
      </c>
      <c r="E20" s="9">
        <v>7.6391947890448328</v>
      </c>
      <c r="F20" s="9">
        <v>4.6673350544747452</v>
      </c>
      <c r="H20" s="9">
        <v>3.7310568744028365</v>
      </c>
      <c r="I20" s="9">
        <v>3.3785849136453754</v>
      </c>
      <c r="J20" s="9">
        <v>5.2038670502814641</v>
      </c>
      <c r="K20" s="9">
        <v>5.0381285422547224</v>
      </c>
      <c r="L20" s="9">
        <v>4.9694706032501914</v>
      </c>
      <c r="N20" s="11">
        <v>4.6628974979338595</v>
      </c>
      <c r="O20" s="11">
        <v>4.8268384553581063</v>
      </c>
      <c r="Q20" s="11">
        <v>4.8202118561362592</v>
      </c>
      <c r="S20" s="11">
        <v>5.0770399168621765</v>
      </c>
      <c r="T20" s="11">
        <v>5.1645792124494658</v>
      </c>
      <c r="U20" s="11">
        <v>4.5568953778400481</v>
      </c>
    </row>
    <row r="21" spans="1:21" x14ac:dyDescent="0.25">
      <c r="A21" s="4" t="s">
        <v>52</v>
      </c>
      <c r="B21" s="9">
        <v>9.5253615256088846</v>
      </c>
      <c r="C21" s="9">
        <v>9.3275991295298031</v>
      </c>
      <c r="D21" s="9">
        <v>8.5843520405701774</v>
      </c>
      <c r="E21" s="9">
        <v>7.4991318968234753</v>
      </c>
      <c r="F21" s="9">
        <v>4.7202975072297217</v>
      </c>
      <c r="H21" s="9">
        <v>4.2113934087429268</v>
      </c>
      <c r="I21" s="9">
        <v>5.0177465297791466</v>
      </c>
      <c r="J21" s="9">
        <v>4.8048467166052653</v>
      </c>
      <c r="K21" s="9">
        <v>4.7566294912162217</v>
      </c>
      <c r="L21" s="9">
        <v>4.8639313694660364</v>
      </c>
      <c r="N21" s="11">
        <v>4.7123555253253144</v>
      </c>
      <c r="O21" s="11">
        <v>4.8836120955413485</v>
      </c>
      <c r="Q21" s="11">
        <v>4.7804028125327145</v>
      </c>
      <c r="S21" s="11">
        <v>4.6893538817137372</v>
      </c>
      <c r="T21" s="11">
        <v>4.8313816170070218</v>
      </c>
      <c r="U21" s="11">
        <v>4.737516801423471</v>
      </c>
    </row>
    <row r="22" spans="1:21" x14ac:dyDescent="0.25">
      <c r="A22" s="4" t="s">
        <v>53</v>
      </c>
      <c r="B22" s="9">
        <v>5.4916510359681441</v>
      </c>
      <c r="C22" s="9">
        <v>4.5897846270106504</v>
      </c>
      <c r="D22" s="9">
        <v>4.6843038495111493</v>
      </c>
      <c r="E22" s="9">
        <v>3.3814853174130293</v>
      </c>
      <c r="F22" s="9">
        <v>1.9937974040288029</v>
      </c>
      <c r="H22" s="9">
        <v>1.7292211982627836</v>
      </c>
      <c r="I22" s="9">
        <v>1.7225546629199338</v>
      </c>
      <c r="J22" s="9">
        <v>2.1640169546102261</v>
      </c>
      <c r="K22" s="9">
        <v>2.4828700722109152</v>
      </c>
      <c r="L22" s="9">
        <v>2.3475032784099126</v>
      </c>
      <c r="N22" s="11">
        <v>1.9917112618683226</v>
      </c>
      <c r="O22" s="11">
        <v>2.0833367330353552</v>
      </c>
      <c r="Q22" s="11">
        <v>2.0104986243995913</v>
      </c>
      <c r="S22" s="11">
        <v>2.0900477684272794</v>
      </c>
      <c r="T22" s="11">
        <v>2.2642381105314562</v>
      </c>
      <c r="U22" s="11">
        <v>1.939979391871707</v>
      </c>
    </row>
    <row r="23" spans="1:21" x14ac:dyDescent="0.25">
      <c r="A23" s="4" t="s">
        <v>54</v>
      </c>
      <c r="B23" s="9">
        <v>2.0454375967004292</v>
      </c>
      <c r="C23" s="9">
        <v>2.6476741867751681</v>
      </c>
      <c r="D23" s="9">
        <v>2.4978549235395859</v>
      </c>
      <c r="E23" s="9">
        <v>2.7633852368504299</v>
      </c>
      <c r="F23" s="9">
        <v>1.8332500018490134</v>
      </c>
      <c r="H23" s="9"/>
      <c r="I23" s="9">
        <v>0.91846925801879131</v>
      </c>
      <c r="J23" s="9">
        <v>1.498778916046607</v>
      </c>
      <c r="K23" s="11">
        <v>7.4607718255702542</v>
      </c>
      <c r="L23" s="6"/>
      <c r="N23" s="11">
        <v>1.8236611266269074</v>
      </c>
      <c r="O23" s="11">
        <v>2.421091444110028</v>
      </c>
      <c r="Q23" s="11">
        <v>1.975620565110912</v>
      </c>
      <c r="S23" s="11">
        <v>2.597960566401821</v>
      </c>
      <c r="T23" s="11">
        <v>2.7943575267698191</v>
      </c>
      <c r="U23" s="11">
        <v>1.7170415650851187</v>
      </c>
    </row>
    <row r="24" spans="1:21" x14ac:dyDescent="0.25">
      <c r="A24" s="4" t="s">
        <v>55</v>
      </c>
      <c r="B24" s="9">
        <v>7.0398835008896663</v>
      </c>
      <c r="C24" s="9">
        <v>6.5728285628936218</v>
      </c>
      <c r="D24" s="9">
        <v>6.4402108205449258</v>
      </c>
      <c r="E24" s="9">
        <v>6.1190801604875977</v>
      </c>
      <c r="F24" s="9">
        <v>4.0077317108784039</v>
      </c>
      <c r="H24" s="9">
        <v>3.5970886501457784</v>
      </c>
      <c r="I24" s="9">
        <v>3.2793157079017314</v>
      </c>
      <c r="J24" s="9">
        <v>3.6992158972346871</v>
      </c>
      <c r="K24" s="9">
        <v>4.6636260180915157</v>
      </c>
      <c r="L24" s="9">
        <v>4.2496056826556341</v>
      </c>
      <c r="N24" s="11">
        <v>4.0050900177398905</v>
      </c>
      <c r="O24" s="11">
        <v>4.108747753787835</v>
      </c>
      <c r="Q24" s="11">
        <v>4.061609502376081</v>
      </c>
      <c r="S24" s="11">
        <v>4.365273675074631</v>
      </c>
      <c r="T24" s="11">
        <v>4.1243614032771321</v>
      </c>
      <c r="U24" s="11">
        <v>3.9682810138246296</v>
      </c>
    </row>
    <row r="25" spans="1:21" x14ac:dyDescent="0.25">
      <c r="A25" s="4" t="s">
        <v>56</v>
      </c>
      <c r="B25" s="9">
        <v>14.47967149887242</v>
      </c>
      <c r="C25" s="9">
        <v>13.461684145109251</v>
      </c>
      <c r="D25" s="9">
        <v>12.473561802141562</v>
      </c>
      <c r="E25" s="9">
        <v>11.458010913614826</v>
      </c>
      <c r="F25" s="9">
        <v>7.9188510166566353</v>
      </c>
      <c r="H25" s="9">
        <v>7.8317475034222968</v>
      </c>
      <c r="I25" s="9">
        <v>7.6037767701979186</v>
      </c>
      <c r="J25" s="9">
        <v>7.8800434745021084</v>
      </c>
      <c r="K25" s="9">
        <v>7.6984063039523436</v>
      </c>
      <c r="L25" s="9">
        <v>8.3616917356467759</v>
      </c>
      <c r="N25" s="11">
        <v>7.9138828397076786</v>
      </c>
      <c r="O25" s="11">
        <v>8.0446022369915013</v>
      </c>
      <c r="Q25" s="11">
        <v>7.9519310775966856</v>
      </c>
      <c r="S25" s="11">
        <v>8.0210713697752301</v>
      </c>
      <c r="T25" s="11">
        <v>8.0214690699245814</v>
      </c>
      <c r="U25" s="11">
        <v>7.8977420814845267</v>
      </c>
    </row>
    <row r="26" spans="1:21" x14ac:dyDescent="0.25">
      <c r="A26" s="4" t="s">
        <v>57</v>
      </c>
      <c r="B26" s="9">
        <v>3.0676201959892015</v>
      </c>
      <c r="C26" s="9">
        <v>4.1488527581771697</v>
      </c>
      <c r="D26" s="9">
        <v>5.0396967416203768</v>
      </c>
      <c r="E26" s="9">
        <v>3.6463464726953356</v>
      </c>
      <c r="F26" s="9">
        <v>2.1473101521268769</v>
      </c>
      <c r="H26" s="9">
        <v>1.8403391194952912</v>
      </c>
      <c r="I26" s="9">
        <v>2.0598916722969709</v>
      </c>
      <c r="J26" s="9">
        <v>2.4010388948888037</v>
      </c>
      <c r="K26" s="9">
        <v>5.9132562875747681</v>
      </c>
      <c r="L26" s="9"/>
      <c r="N26" s="11">
        <v>2.1418668380582453</v>
      </c>
      <c r="O26" s="11">
        <v>2.5388313242565292</v>
      </c>
      <c r="Q26" s="11">
        <v>2.2060610990483753</v>
      </c>
      <c r="S26" s="11">
        <v>2.6906606327592115</v>
      </c>
      <c r="T26" s="11">
        <v>2.8503518403624577</v>
      </c>
      <c r="U26" s="11">
        <v>2.0536541824203081</v>
      </c>
    </row>
    <row r="27" spans="1:21" x14ac:dyDescent="0.25">
      <c r="A27" s="4" t="s">
        <v>58</v>
      </c>
      <c r="B27" s="9">
        <v>7.2810218906821635</v>
      </c>
      <c r="C27" s="9">
        <v>6.4176748993516375</v>
      </c>
      <c r="D27" s="9">
        <v>6.1270352503118808</v>
      </c>
      <c r="E27" s="9">
        <v>5.0011721044585951</v>
      </c>
      <c r="F27" s="9">
        <v>2.8536029954486413</v>
      </c>
      <c r="H27" s="9">
        <v>2.7125957959481037</v>
      </c>
      <c r="I27" s="9">
        <v>2.1582961377797374</v>
      </c>
      <c r="J27" s="9">
        <v>2.8914690794074773</v>
      </c>
      <c r="K27" s="9">
        <v>4.4555926367888778</v>
      </c>
      <c r="L27" s="9">
        <v>4.0929121158087138</v>
      </c>
      <c r="N27" s="11">
        <v>2.833628584812629</v>
      </c>
      <c r="O27" s="11">
        <v>3.4586936822453258</v>
      </c>
      <c r="Q27" s="11">
        <v>2.8939263174686309</v>
      </c>
      <c r="S27" s="11">
        <v>3.1418675688569682</v>
      </c>
      <c r="T27" s="11">
        <v>3.3647438714857203</v>
      </c>
      <c r="U27" s="11">
        <v>2.7671303293785057</v>
      </c>
    </row>
    <row r="28" spans="1:21" x14ac:dyDescent="0.25">
      <c r="A28" s="4" t="s">
        <v>59</v>
      </c>
      <c r="B28" s="9">
        <v>12.026811123382968</v>
      </c>
      <c r="C28" s="9">
        <v>11.538827711901265</v>
      </c>
      <c r="D28" s="9">
        <v>11.077036641313834</v>
      </c>
      <c r="E28" s="9">
        <v>9.2262326388441149</v>
      </c>
      <c r="F28" s="9">
        <v>6.7396971254790925</v>
      </c>
      <c r="H28" s="9">
        <v>6.0683162744228172</v>
      </c>
      <c r="I28" s="9">
        <v>7.0115233387214042</v>
      </c>
      <c r="J28" s="9">
        <v>6.1925277659096523</v>
      </c>
      <c r="K28" s="9">
        <v>7.2987427975159935</v>
      </c>
      <c r="L28" s="9">
        <v>7.3176901893496549</v>
      </c>
      <c r="N28" s="11">
        <v>6.6838479136616602</v>
      </c>
      <c r="O28" s="11">
        <v>7.7081282996962361</v>
      </c>
      <c r="Q28" s="11">
        <v>6.8068600818834035</v>
      </c>
      <c r="S28" s="11">
        <v>7.3847803092742623</v>
      </c>
      <c r="T28" s="11">
        <v>7.0860583281554073</v>
      </c>
      <c r="U28" s="11">
        <v>6.6522018166128269</v>
      </c>
    </row>
    <row r="29" spans="1:21" x14ac:dyDescent="0.25">
      <c r="A29" s="4" t="s">
        <v>60</v>
      </c>
      <c r="B29" s="9">
        <v>5.9749494135539525</v>
      </c>
      <c r="C29" s="9">
        <v>5.0918338173850888</v>
      </c>
      <c r="D29" s="9">
        <v>4.8824834961196339</v>
      </c>
      <c r="E29" s="9">
        <v>4.0410210789027143</v>
      </c>
      <c r="F29" s="9">
        <v>2.5436710000850078</v>
      </c>
      <c r="H29" s="9">
        <v>2.0309854382706014</v>
      </c>
      <c r="I29" s="9">
        <v>2.2668497668477308</v>
      </c>
      <c r="J29" s="9">
        <v>2.5757330988562313</v>
      </c>
      <c r="K29" s="9">
        <v>3.4364459678013604</v>
      </c>
      <c r="L29" s="9">
        <v>3.2453979780192697</v>
      </c>
      <c r="N29" s="11">
        <v>2.541861346056796</v>
      </c>
      <c r="O29" s="11">
        <v>2.6335184255372535</v>
      </c>
      <c r="Q29" s="11">
        <v>2.588231080497327</v>
      </c>
      <c r="S29" s="11">
        <v>2.5366173698856587</v>
      </c>
      <c r="T29" s="11">
        <v>2.7697939969634042</v>
      </c>
      <c r="U29" s="11">
        <v>2.5288940262411126</v>
      </c>
    </row>
    <row r="30" spans="1:21" x14ac:dyDescent="0.25">
      <c r="A30" s="4" t="s">
        <v>61</v>
      </c>
      <c r="B30" s="9">
        <v>4.1326259175885918</v>
      </c>
      <c r="C30" s="9">
        <v>6.1176303889410679</v>
      </c>
      <c r="D30" s="9">
        <v>6.4251044927452474</v>
      </c>
      <c r="E30" s="9">
        <v>4.396387782312952</v>
      </c>
      <c r="F30" s="9">
        <v>2.723633407332672</v>
      </c>
      <c r="H30" s="9">
        <v>1.3897550420474623</v>
      </c>
      <c r="I30" s="9">
        <v>3.1529483894573151</v>
      </c>
      <c r="J30" s="9">
        <v>4.9170481899598553</v>
      </c>
      <c r="K30" s="9"/>
      <c r="L30" s="9"/>
      <c r="N30" s="11">
        <v>2.6974039951240791</v>
      </c>
      <c r="O30" s="11">
        <v>3.7079595518718209</v>
      </c>
      <c r="Q30" s="11">
        <v>2.8889932866368064</v>
      </c>
      <c r="S30" s="11">
        <v>3.6041881630010622</v>
      </c>
      <c r="T30" s="11">
        <v>3.8530504796910137</v>
      </c>
      <c r="U30" s="11">
        <v>2.579215376998671</v>
      </c>
    </row>
    <row r="31" spans="1:21" x14ac:dyDescent="0.25">
      <c r="A31" s="4" t="s">
        <v>62</v>
      </c>
      <c r="B31" s="9">
        <v>7.3801282927799301</v>
      </c>
      <c r="C31" s="9">
        <v>6.7991653278098712</v>
      </c>
      <c r="D31" s="9">
        <v>6.544073048650457</v>
      </c>
      <c r="E31" s="9">
        <v>5.7172697427230013</v>
      </c>
      <c r="F31" s="9">
        <v>3.4589653389736923</v>
      </c>
      <c r="H31" s="9">
        <v>3.5330615930670688</v>
      </c>
      <c r="I31" s="11">
        <v>3.3034713888417517</v>
      </c>
      <c r="J31" s="11">
        <v>3.195132164307902</v>
      </c>
      <c r="K31" s="11">
        <v>3.4306024370304873</v>
      </c>
      <c r="L31" s="11">
        <v>4.0243761455441946</v>
      </c>
      <c r="N31" s="11">
        <v>3.4535955201765605</v>
      </c>
      <c r="O31" s="11">
        <v>3.6832418386938324</v>
      </c>
      <c r="Q31" s="11">
        <v>3.4908012996068591</v>
      </c>
      <c r="S31" s="11">
        <v>3.6562164999769702</v>
      </c>
      <c r="T31" s="11">
        <v>3.6356731487558402</v>
      </c>
      <c r="U31" s="11">
        <v>3.4421699926765896</v>
      </c>
    </row>
    <row r="32" spans="1:21" x14ac:dyDescent="0.25">
      <c r="A32" s="4" t="s">
        <v>63</v>
      </c>
      <c r="B32" s="9">
        <v>11.211970380456757</v>
      </c>
      <c r="C32" s="9">
        <v>10.816462378077384</v>
      </c>
      <c r="D32" s="9">
        <v>9.9407868178131142</v>
      </c>
      <c r="E32" s="9">
        <v>8.4892151618902734</v>
      </c>
      <c r="F32" s="9">
        <v>6.0515800685469676</v>
      </c>
      <c r="H32" s="9">
        <v>5.8227734869799495</v>
      </c>
      <c r="I32" s="9">
        <v>5.819188738390662</v>
      </c>
      <c r="J32" s="9">
        <v>5.8784916064140349</v>
      </c>
      <c r="K32" s="9">
        <v>5.8820971961097097</v>
      </c>
      <c r="L32" s="9">
        <v>6.894849412721924</v>
      </c>
      <c r="N32" s="11">
        <v>6.0181775680645355</v>
      </c>
      <c r="O32" s="11">
        <v>6.8213981541875004</v>
      </c>
      <c r="Q32" s="11">
        <v>6.0996891402001774</v>
      </c>
      <c r="S32" s="11">
        <v>6.4510372050714695</v>
      </c>
      <c r="T32" s="11">
        <v>6.3545670799137977</v>
      </c>
      <c r="U32" s="11">
        <v>6.031004585016805</v>
      </c>
    </row>
    <row r="33" spans="1:21" x14ac:dyDescent="0.25">
      <c r="A33" s="4" t="s">
        <v>64</v>
      </c>
      <c r="B33" s="9">
        <v>8.3161466796451879</v>
      </c>
      <c r="C33" s="9">
        <v>7.3292890145422591</v>
      </c>
      <c r="D33" s="9">
        <v>7.1190767315481311</v>
      </c>
      <c r="E33" s="9">
        <v>6.0051006031302849</v>
      </c>
      <c r="F33" s="9">
        <v>3.7905827810634225</v>
      </c>
      <c r="H33" s="9">
        <v>3.4017073145136751</v>
      </c>
      <c r="I33" s="9">
        <v>3.2751377675166715</v>
      </c>
      <c r="J33" s="9">
        <v>3.7898339317923653</v>
      </c>
      <c r="K33" s="9">
        <v>4.8780333793468582</v>
      </c>
      <c r="L33" s="9">
        <v>4.8855429551552705</v>
      </c>
      <c r="N33" s="11">
        <v>3.7612967691421888</v>
      </c>
      <c r="O33" s="11">
        <v>4.3660645331084469</v>
      </c>
      <c r="Q33" s="11">
        <v>3.8807641623118112</v>
      </c>
      <c r="S33" s="11">
        <v>4.2634000949199047</v>
      </c>
      <c r="T33" s="11">
        <v>4.1530966150770112</v>
      </c>
      <c r="U33" s="11">
        <v>3.6228654037369248</v>
      </c>
    </row>
    <row r="34" spans="1:21" x14ac:dyDescent="0.25">
      <c r="A34" s="4" t="s">
        <v>65</v>
      </c>
      <c r="B34" s="9">
        <v>11.605561958782182</v>
      </c>
      <c r="C34" s="9">
        <v>10.089685590810506</v>
      </c>
      <c r="D34" s="9">
        <v>9.8783326181846274</v>
      </c>
      <c r="E34" s="9">
        <v>8.8442449041987548</v>
      </c>
      <c r="F34" s="9">
        <v>5.6174251038452221</v>
      </c>
      <c r="H34" s="9">
        <v>4.5118258032560563</v>
      </c>
      <c r="I34" s="9">
        <v>5.3061157653297766</v>
      </c>
      <c r="J34" s="9">
        <v>5.0851649048683836</v>
      </c>
      <c r="K34" s="9">
        <v>6.0923192274595195</v>
      </c>
      <c r="L34" s="9">
        <v>5.8780306160641329</v>
      </c>
      <c r="N34" s="11">
        <v>5.6009239713607855</v>
      </c>
      <c r="O34" s="11">
        <v>6.1308693025612282</v>
      </c>
      <c r="Q34" s="11">
        <v>5.6690768367439883</v>
      </c>
      <c r="S34" s="11">
        <v>5.5841473949632308</v>
      </c>
      <c r="T34" s="11">
        <v>5.9137637477939213</v>
      </c>
      <c r="U34" s="11">
        <v>5.5305016116125163</v>
      </c>
    </row>
    <row r="35" spans="1:21" x14ac:dyDescent="0.25">
      <c r="A35" s="4" t="s">
        <v>66</v>
      </c>
      <c r="B35" s="9">
        <v>10.618445224467292</v>
      </c>
      <c r="C35" s="9">
        <v>10.341999840945036</v>
      </c>
      <c r="D35" s="9">
        <v>9.8623894470481801</v>
      </c>
      <c r="E35" s="9">
        <v>8.459474940231928</v>
      </c>
      <c r="F35" s="9">
        <v>5.7356489499515586</v>
      </c>
      <c r="H35" s="11">
        <v>5.7817077138536535</v>
      </c>
      <c r="I35" s="11">
        <v>5.5772607319030456</v>
      </c>
      <c r="J35" s="11">
        <v>5.5122259545924335</v>
      </c>
      <c r="K35" s="11">
        <v>5.9158170613665177</v>
      </c>
      <c r="L35" s="11">
        <v>5.9246285941752737</v>
      </c>
      <c r="N35" s="11">
        <v>5.7235844145648311</v>
      </c>
      <c r="O35" s="11">
        <v>5.9552924037774151</v>
      </c>
      <c r="Q35" s="11">
        <v>5.749565668052842</v>
      </c>
      <c r="S35" s="11">
        <v>5.9263176125866508</v>
      </c>
      <c r="T35" s="11">
        <v>5.8041562904377813</v>
      </c>
      <c r="U35" s="11">
        <v>5.7090904476002828</v>
      </c>
    </row>
  </sheetData>
  <mergeCells count="4">
    <mergeCell ref="B2:F2"/>
    <mergeCell ref="H2:L2"/>
    <mergeCell ref="N2:O2"/>
    <mergeCell ref="S2:U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D2AC-0887-4C92-8040-814AB5F7FEAE}">
  <sheetPr codeName="Sheet5">
    <tabColor theme="5"/>
  </sheetPr>
  <dimension ref="A1:F59"/>
  <sheetViews>
    <sheetView workbookViewId="0">
      <pane ySplit="4" topLeftCell="A8" activePane="bottomLeft" state="frozen"/>
      <selection activeCell="F28" sqref="F28"/>
      <selection pane="bottomLeft" activeCell="A2" sqref="A2"/>
    </sheetView>
  </sheetViews>
  <sheetFormatPr defaultRowHeight="15" x14ac:dyDescent="0.25"/>
  <cols>
    <col min="1" max="1" width="41.85546875" customWidth="1"/>
    <col min="2" max="6" width="16.42578125" customWidth="1"/>
  </cols>
  <sheetData>
    <row r="1" spans="1:6" x14ac:dyDescent="0.25">
      <c r="A1" t="s">
        <v>128</v>
      </c>
    </row>
    <row r="3" spans="1:6" s="24" customFormat="1" ht="31.5" customHeight="1" x14ac:dyDescent="0.25">
      <c r="B3" s="24" t="s">
        <v>67</v>
      </c>
      <c r="C3" s="24" t="s">
        <v>68</v>
      </c>
      <c r="D3" s="24" t="s">
        <v>69</v>
      </c>
      <c r="E3" s="24" t="s">
        <v>70</v>
      </c>
      <c r="F3" s="24" t="s">
        <v>71</v>
      </c>
    </row>
    <row r="4" spans="1:6" x14ac:dyDescent="0.25">
      <c r="A4" t="s">
        <v>34</v>
      </c>
      <c r="B4" s="16">
        <f>SUM(B6:B10)</f>
        <v>625041</v>
      </c>
      <c r="C4" s="16">
        <f t="shared" ref="C4:F4" si="0">SUM(C6:C10)</f>
        <v>41634</v>
      </c>
      <c r="D4" s="16">
        <f t="shared" si="0"/>
        <v>137706</v>
      </c>
      <c r="E4" s="16">
        <f t="shared" si="0"/>
        <v>4635237</v>
      </c>
      <c r="F4" s="16">
        <f t="shared" si="0"/>
        <v>5439618</v>
      </c>
    </row>
    <row r="6" spans="1:6" x14ac:dyDescent="0.25">
      <c r="A6" s="8" t="s">
        <v>72</v>
      </c>
      <c r="B6" s="14">
        <v>150727</v>
      </c>
      <c r="C6" s="14">
        <v>3725</v>
      </c>
      <c r="D6" s="14">
        <v>18982</v>
      </c>
      <c r="E6" s="14">
        <v>1237712</v>
      </c>
      <c r="F6" s="15">
        <f>SUM(B6:E6)</f>
        <v>1411146</v>
      </c>
    </row>
    <row r="7" spans="1:6" x14ac:dyDescent="0.25">
      <c r="A7" s="4">
        <v>2</v>
      </c>
      <c r="B7" s="14">
        <v>92406</v>
      </c>
      <c r="C7" s="14">
        <v>3778</v>
      </c>
      <c r="D7" s="14">
        <v>17032</v>
      </c>
      <c r="E7" s="14">
        <v>819911</v>
      </c>
      <c r="F7" s="15">
        <f>SUM(B7:E7)</f>
        <v>933127</v>
      </c>
    </row>
    <row r="8" spans="1:6" x14ac:dyDescent="0.25">
      <c r="A8" s="4">
        <v>3</v>
      </c>
      <c r="B8" s="14">
        <v>107893</v>
      </c>
      <c r="C8" s="14">
        <v>7518</v>
      </c>
      <c r="D8" s="14">
        <v>33282</v>
      </c>
      <c r="E8" s="14">
        <v>1023248</v>
      </c>
      <c r="F8" s="15">
        <f t="shared" ref="F8:F10" si="1">SUM(B8:E8)</f>
        <v>1171941</v>
      </c>
    </row>
    <row r="9" spans="1:6" x14ac:dyDescent="0.25">
      <c r="A9" s="4">
        <v>4</v>
      </c>
      <c r="B9" s="14">
        <v>75769</v>
      </c>
      <c r="C9" s="14">
        <v>13921</v>
      </c>
      <c r="D9" s="14">
        <v>35258</v>
      </c>
      <c r="E9" s="14">
        <v>766175</v>
      </c>
      <c r="F9" s="15">
        <f t="shared" si="1"/>
        <v>891123</v>
      </c>
    </row>
    <row r="10" spans="1:6" x14ac:dyDescent="0.25">
      <c r="A10" s="8" t="s">
        <v>73</v>
      </c>
      <c r="B10" s="14">
        <v>198246</v>
      </c>
      <c r="C10" s="14">
        <v>12692</v>
      </c>
      <c r="D10" s="14">
        <v>33152</v>
      </c>
      <c r="E10" s="14">
        <v>788191</v>
      </c>
      <c r="F10" s="15">
        <f t="shared" si="1"/>
        <v>1032281</v>
      </c>
    </row>
    <row r="11" spans="1:6" x14ac:dyDescent="0.25">
      <c r="F11" s="13"/>
    </row>
    <row r="12" spans="1:6" x14ac:dyDescent="0.25">
      <c r="A12" t="s">
        <v>2</v>
      </c>
      <c r="B12" s="17">
        <v>25183</v>
      </c>
      <c r="C12" s="17">
        <v>2081</v>
      </c>
      <c r="D12" s="17">
        <v>5833</v>
      </c>
      <c r="E12" s="17">
        <v>215654</v>
      </c>
      <c r="F12" s="16">
        <f>SUM(B12:E12)</f>
        <v>248751</v>
      </c>
    </row>
    <row r="13" spans="1:6" x14ac:dyDescent="0.25">
      <c r="A13" s="1" t="s">
        <v>3</v>
      </c>
      <c r="B13" s="17">
        <v>25114</v>
      </c>
      <c r="C13" s="17">
        <v>2412</v>
      </c>
      <c r="D13" s="17">
        <v>5743</v>
      </c>
      <c r="E13" s="17">
        <v>248631</v>
      </c>
      <c r="F13" s="16">
        <f t="shared" ref="F13:F59" si="2">SUM(B13:E13)</f>
        <v>281900</v>
      </c>
    </row>
    <row r="14" spans="1:6" x14ac:dyDescent="0.25">
      <c r="A14" s="1" t="s">
        <v>4</v>
      </c>
      <c r="B14" s="17">
        <v>25147</v>
      </c>
      <c r="C14" s="17">
        <v>2535</v>
      </c>
      <c r="D14" s="17">
        <v>5503</v>
      </c>
      <c r="E14" s="17">
        <v>267017</v>
      </c>
      <c r="F14" s="16">
        <f t="shared" si="2"/>
        <v>300202</v>
      </c>
    </row>
    <row r="15" spans="1:6" x14ac:dyDescent="0.25">
      <c r="A15" s="1" t="s">
        <v>5</v>
      </c>
      <c r="B15" s="17">
        <v>36566</v>
      </c>
      <c r="C15" s="17">
        <v>1805</v>
      </c>
      <c r="D15" s="17">
        <v>7553</v>
      </c>
      <c r="E15" s="17">
        <v>194877</v>
      </c>
      <c r="F15" s="16">
        <f t="shared" si="2"/>
        <v>240801</v>
      </c>
    </row>
    <row r="16" spans="1:6" x14ac:dyDescent="0.25">
      <c r="A16" t="s">
        <v>6</v>
      </c>
      <c r="B16" s="17">
        <v>78220</v>
      </c>
      <c r="C16" s="17">
        <v>2499</v>
      </c>
      <c r="D16" s="17">
        <v>17678</v>
      </c>
      <c r="E16" s="17">
        <v>243107</v>
      </c>
      <c r="F16" s="16">
        <f t="shared" si="2"/>
        <v>341504</v>
      </c>
    </row>
    <row r="17" spans="1:6" x14ac:dyDescent="0.25">
      <c r="A17" t="s">
        <v>7</v>
      </c>
      <c r="B17" s="17">
        <v>66646</v>
      </c>
      <c r="C17" s="17">
        <v>2599</v>
      </c>
      <c r="D17" s="17">
        <v>14484</v>
      </c>
      <c r="E17" s="17">
        <v>253712</v>
      </c>
      <c r="F17" s="16">
        <f t="shared" si="2"/>
        <v>337441</v>
      </c>
    </row>
    <row r="18" spans="1:6" x14ac:dyDescent="0.25">
      <c r="A18" t="s">
        <v>8</v>
      </c>
      <c r="B18" s="17">
        <v>58567</v>
      </c>
      <c r="C18" s="17">
        <v>2688</v>
      </c>
      <c r="D18" s="17">
        <v>12200</v>
      </c>
      <c r="E18" s="17">
        <v>282887</v>
      </c>
      <c r="F18" s="16">
        <f t="shared" si="2"/>
        <v>356342</v>
      </c>
    </row>
    <row r="19" spans="1:6" x14ac:dyDescent="0.25">
      <c r="A19" t="s">
        <v>9</v>
      </c>
      <c r="B19" s="17">
        <v>46439</v>
      </c>
      <c r="C19" s="17">
        <v>2662</v>
      </c>
      <c r="D19" s="17">
        <v>10096</v>
      </c>
      <c r="E19" s="17">
        <v>287545</v>
      </c>
      <c r="F19" s="16">
        <f t="shared" si="2"/>
        <v>346742</v>
      </c>
    </row>
    <row r="20" spans="1:6" x14ac:dyDescent="0.25">
      <c r="A20" t="s">
        <v>10</v>
      </c>
      <c r="B20" s="17">
        <v>71427</v>
      </c>
      <c r="C20" s="17">
        <v>5363</v>
      </c>
      <c r="D20" s="17">
        <v>15573</v>
      </c>
      <c r="E20" s="17">
        <v>570561</v>
      </c>
      <c r="F20" s="16">
        <f t="shared" si="2"/>
        <v>662924</v>
      </c>
    </row>
    <row r="21" spans="1:6" x14ac:dyDescent="0.25">
      <c r="A21" t="s">
        <v>11</v>
      </c>
      <c r="B21" s="17">
        <v>72923</v>
      </c>
      <c r="C21" s="17">
        <v>6391</v>
      </c>
      <c r="D21" s="17">
        <v>16577</v>
      </c>
      <c r="E21" s="17">
        <v>704098</v>
      </c>
      <c r="F21" s="16">
        <f t="shared" si="2"/>
        <v>799989</v>
      </c>
    </row>
    <row r="22" spans="1:6" x14ac:dyDescent="0.25">
      <c r="A22" t="s">
        <v>12</v>
      </c>
      <c r="B22" s="17">
        <v>57954</v>
      </c>
      <c r="C22" s="17">
        <v>4988</v>
      </c>
      <c r="D22" s="17">
        <v>13190</v>
      </c>
      <c r="E22" s="17">
        <v>610766</v>
      </c>
      <c r="F22" s="16">
        <f t="shared" si="2"/>
        <v>686898</v>
      </c>
    </row>
    <row r="23" spans="1:6" x14ac:dyDescent="0.25">
      <c r="A23" t="s">
        <v>13</v>
      </c>
      <c r="B23" s="17">
        <v>36059</v>
      </c>
      <c r="C23" s="17">
        <v>3443</v>
      </c>
      <c r="D23" s="17">
        <v>8096</v>
      </c>
      <c r="E23" s="17">
        <v>455356</v>
      </c>
      <c r="F23" s="16">
        <f t="shared" si="2"/>
        <v>502954</v>
      </c>
    </row>
    <row r="24" spans="1:6" x14ac:dyDescent="0.25">
      <c r="A24" t="s">
        <v>14</v>
      </c>
      <c r="B24" s="17">
        <v>19913</v>
      </c>
      <c r="C24" s="17">
        <v>1742</v>
      </c>
      <c r="D24" s="17">
        <v>4287</v>
      </c>
      <c r="E24" s="17">
        <v>246439</v>
      </c>
      <c r="F24" s="16">
        <f t="shared" si="2"/>
        <v>272381</v>
      </c>
    </row>
    <row r="25" spans="1:6" x14ac:dyDescent="0.25">
      <c r="F25" s="13"/>
    </row>
    <row r="26" spans="1:6" x14ac:dyDescent="0.25">
      <c r="A26" t="s">
        <v>22</v>
      </c>
      <c r="B26" s="17">
        <v>510764</v>
      </c>
      <c r="C26" s="17">
        <v>39878</v>
      </c>
      <c r="D26" s="17">
        <v>115435</v>
      </c>
      <c r="E26" s="17">
        <v>4385922</v>
      </c>
      <c r="F26" s="16">
        <f t="shared" si="2"/>
        <v>5051999</v>
      </c>
    </row>
    <row r="27" spans="1:6" x14ac:dyDescent="0.25">
      <c r="A27" t="s">
        <v>23</v>
      </c>
      <c r="B27" s="18">
        <v>114265</v>
      </c>
      <c r="C27" s="18">
        <v>1777</v>
      </c>
      <c r="D27" s="18">
        <v>22269</v>
      </c>
      <c r="E27" s="18">
        <v>249506</v>
      </c>
      <c r="F27" s="16">
        <f t="shared" si="2"/>
        <v>387817</v>
      </c>
    </row>
    <row r="28" spans="1:6" x14ac:dyDescent="0.25">
      <c r="B28" s="16"/>
      <c r="C28" s="16"/>
      <c r="D28" s="16"/>
      <c r="E28" s="16"/>
      <c r="F28" s="16"/>
    </row>
    <row r="29" spans="1:6" x14ac:dyDescent="0.25">
      <c r="A29" t="s">
        <v>15</v>
      </c>
      <c r="B29" s="17">
        <v>63985</v>
      </c>
      <c r="C29" s="17">
        <v>964</v>
      </c>
      <c r="D29" s="17">
        <v>12296</v>
      </c>
      <c r="E29" s="17">
        <v>134743</v>
      </c>
      <c r="F29" s="16">
        <f t="shared" si="2"/>
        <v>211988</v>
      </c>
    </row>
    <row r="30" spans="1:6" x14ac:dyDescent="0.25">
      <c r="A30" t="s">
        <v>16</v>
      </c>
      <c r="B30" s="17">
        <v>19128</v>
      </c>
      <c r="C30" s="17">
        <v>282</v>
      </c>
      <c r="D30" s="17">
        <v>4361</v>
      </c>
      <c r="E30" s="17">
        <v>34955</v>
      </c>
      <c r="F30" s="16">
        <f t="shared" si="2"/>
        <v>58726</v>
      </c>
    </row>
    <row r="31" spans="1:6" x14ac:dyDescent="0.25">
      <c r="A31" t="s">
        <v>17</v>
      </c>
      <c r="B31" s="17">
        <v>1613</v>
      </c>
      <c r="C31" s="17">
        <v>28</v>
      </c>
      <c r="D31" s="17">
        <v>295</v>
      </c>
      <c r="E31" s="17">
        <v>4836</v>
      </c>
      <c r="F31" s="16">
        <f t="shared" si="2"/>
        <v>6772</v>
      </c>
    </row>
    <row r="32" spans="1:6" x14ac:dyDescent="0.25">
      <c r="A32" t="s">
        <v>18</v>
      </c>
      <c r="B32" s="17">
        <v>15559</v>
      </c>
      <c r="C32" s="17">
        <v>219</v>
      </c>
      <c r="D32" s="17">
        <v>2946</v>
      </c>
      <c r="E32" s="17">
        <v>30677</v>
      </c>
      <c r="F32" s="16">
        <f t="shared" si="2"/>
        <v>49401</v>
      </c>
    </row>
    <row r="33" spans="1:6" x14ac:dyDescent="0.25">
      <c r="A33" t="s">
        <v>19</v>
      </c>
      <c r="B33" s="17">
        <v>435274</v>
      </c>
      <c r="C33" s="17">
        <v>38229</v>
      </c>
      <c r="D33" s="17">
        <v>102479</v>
      </c>
      <c r="E33" s="17">
        <v>4161541</v>
      </c>
      <c r="F33" s="16">
        <f t="shared" si="2"/>
        <v>4737523</v>
      </c>
    </row>
    <row r="34" spans="1:6" x14ac:dyDescent="0.25">
      <c r="A34" t="s">
        <v>20</v>
      </c>
      <c r="B34" s="17">
        <v>75490</v>
      </c>
      <c r="C34" s="17">
        <v>1649</v>
      </c>
      <c r="D34" s="17">
        <v>12957</v>
      </c>
      <c r="E34" s="17">
        <v>224400</v>
      </c>
      <c r="F34" s="16">
        <f t="shared" si="2"/>
        <v>314496</v>
      </c>
    </row>
    <row r="35" spans="1:6" x14ac:dyDescent="0.25">
      <c r="A35" t="s">
        <v>21</v>
      </c>
      <c r="B35" s="17">
        <v>13980</v>
      </c>
      <c r="C35" s="17">
        <v>284</v>
      </c>
      <c r="D35" s="17">
        <v>2371</v>
      </c>
      <c r="E35" s="17">
        <v>44295</v>
      </c>
      <c r="F35" s="16">
        <f t="shared" si="2"/>
        <v>60930</v>
      </c>
    </row>
    <row r="36" spans="1:6" x14ac:dyDescent="0.25">
      <c r="F36" s="16"/>
    </row>
    <row r="37" spans="1:6" x14ac:dyDescent="0.25">
      <c r="A37" t="s">
        <v>30</v>
      </c>
      <c r="B37" s="18">
        <v>307188</v>
      </c>
      <c r="C37" s="18">
        <v>23261</v>
      </c>
      <c r="D37" s="18">
        <v>68564</v>
      </c>
      <c r="E37" s="18">
        <v>2448902</v>
      </c>
      <c r="F37" s="16">
        <f t="shared" si="2"/>
        <v>2847915</v>
      </c>
    </row>
    <row r="38" spans="1:6" x14ac:dyDescent="0.25">
      <c r="B38" s="16"/>
      <c r="C38" s="16"/>
      <c r="D38" s="16"/>
      <c r="E38" s="16"/>
      <c r="F38" s="16"/>
    </row>
    <row r="39" spans="1:6" x14ac:dyDescent="0.25">
      <c r="A39" t="s">
        <v>24</v>
      </c>
      <c r="B39" s="17">
        <v>32136</v>
      </c>
      <c r="C39" s="17">
        <v>2801</v>
      </c>
      <c r="D39" s="17">
        <v>7306</v>
      </c>
      <c r="E39" s="17">
        <v>345148</v>
      </c>
      <c r="F39" s="16">
        <f>SUM(B39:E39)</f>
        <v>387391</v>
      </c>
    </row>
    <row r="40" spans="1:6" x14ac:dyDescent="0.25">
      <c r="A40" t="s">
        <v>25</v>
      </c>
      <c r="B40" s="17">
        <v>14370</v>
      </c>
      <c r="C40" s="17">
        <v>1114</v>
      </c>
      <c r="D40" s="17">
        <v>3304</v>
      </c>
      <c r="E40" s="17">
        <v>118802</v>
      </c>
      <c r="F40" s="16">
        <f t="shared" ref="F40:F44" si="3">SUM(B40:E40)</f>
        <v>137590</v>
      </c>
    </row>
    <row r="41" spans="1:6" x14ac:dyDescent="0.25">
      <c r="A41" t="s">
        <v>26</v>
      </c>
      <c r="B41" s="17">
        <v>1850</v>
      </c>
      <c r="C41" s="17">
        <v>135</v>
      </c>
      <c r="D41" s="17">
        <v>429</v>
      </c>
      <c r="E41" s="17">
        <v>14683</v>
      </c>
      <c r="F41" s="16">
        <f t="shared" si="3"/>
        <v>17097</v>
      </c>
    </row>
    <row r="42" spans="1:6" x14ac:dyDescent="0.25">
      <c r="A42" t="s">
        <v>27</v>
      </c>
      <c r="B42" s="17">
        <v>53352</v>
      </c>
      <c r="C42" s="17">
        <v>4645</v>
      </c>
      <c r="D42" s="17">
        <v>12767</v>
      </c>
      <c r="E42" s="17">
        <v>454532</v>
      </c>
      <c r="F42" s="16">
        <f t="shared" si="3"/>
        <v>525296</v>
      </c>
    </row>
    <row r="43" spans="1:6" x14ac:dyDescent="0.25">
      <c r="A43" t="s">
        <v>28</v>
      </c>
      <c r="B43" s="17">
        <v>90847</v>
      </c>
      <c r="C43" s="17">
        <v>5409</v>
      </c>
      <c r="D43" s="17">
        <v>19156</v>
      </c>
      <c r="E43" s="17">
        <v>501753</v>
      </c>
      <c r="F43" s="16">
        <f t="shared" si="3"/>
        <v>617165</v>
      </c>
    </row>
    <row r="44" spans="1:6" x14ac:dyDescent="0.25">
      <c r="A44" t="s">
        <v>29</v>
      </c>
      <c r="B44" s="17">
        <v>114633</v>
      </c>
      <c r="C44" s="17">
        <v>9157</v>
      </c>
      <c r="D44" s="17">
        <v>25602</v>
      </c>
      <c r="E44" s="17">
        <v>1013984</v>
      </c>
      <c r="F44" s="16">
        <f t="shared" si="3"/>
        <v>1163376</v>
      </c>
    </row>
    <row r="45" spans="1:6" x14ac:dyDescent="0.25">
      <c r="F45" s="16"/>
    </row>
    <row r="46" spans="1:6" x14ac:dyDescent="0.25">
      <c r="A46" s="3" t="s">
        <v>75</v>
      </c>
      <c r="B46" s="17">
        <v>75389</v>
      </c>
      <c r="C46" s="17">
        <v>2132</v>
      </c>
      <c r="D46" s="17">
        <v>17545</v>
      </c>
      <c r="E46" s="17">
        <v>228192</v>
      </c>
      <c r="F46" s="16">
        <f t="shared" si="2"/>
        <v>323258</v>
      </c>
    </row>
    <row r="47" spans="1:6" x14ac:dyDescent="0.25">
      <c r="A47" s="3" t="s">
        <v>76</v>
      </c>
      <c r="B47" s="17">
        <v>84332</v>
      </c>
      <c r="C47" s="17">
        <v>6033</v>
      </c>
      <c r="D47" s="17">
        <v>19292</v>
      </c>
      <c r="E47" s="17">
        <v>454818</v>
      </c>
      <c r="F47" s="16">
        <f t="shared" si="2"/>
        <v>564475</v>
      </c>
    </row>
    <row r="48" spans="1:6" x14ac:dyDescent="0.25">
      <c r="A48" s="3" t="s">
        <v>77</v>
      </c>
      <c r="B48" s="17">
        <v>139785</v>
      </c>
      <c r="C48" s="17">
        <v>10921</v>
      </c>
      <c r="D48" s="17">
        <v>30041</v>
      </c>
      <c r="E48" s="17">
        <v>1405004</v>
      </c>
      <c r="F48" s="16">
        <f t="shared" si="2"/>
        <v>1585751</v>
      </c>
    </row>
    <row r="49" spans="1:6" x14ac:dyDescent="0.25">
      <c r="A49" s="3"/>
      <c r="B49" s="16"/>
      <c r="C49" s="16"/>
      <c r="D49" s="16"/>
      <c r="E49" s="16"/>
      <c r="F49" s="16"/>
    </row>
    <row r="50" spans="1:6" x14ac:dyDescent="0.25">
      <c r="A50" s="3" t="s">
        <v>74</v>
      </c>
      <c r="B50" s="17">
        <v>148075</v>
      </c>
      <c r="C50" s="17">
        <v>4307</v>
      </c>
      <c r="D50" s="17">
        <v>33543</v>
      </c>
      <c r="E50" s="17">
        <v>477310</v>
      </c>
      <c r="F50" s="16">
        <f t="shared" si="2"/>
        <v>663235</v>
      </c>
    </row>
    <row r="51" spans="1:6" x14ac:dyDescent="0.25">
      <c r="A51" s="3" t="s">
        <v>78</v>
      </c>
      <c r="B51" s="17">
        <v>151825</v>
      </c>
      <c r="C51" s="17">
        <v>11794</v>
      </c>
      <c r="D51" s="17">
        <v>34503</v>
      </c>
      <c r="E51" s="17">
        <v>882641</v>
      </c>
      <c r="F51" s="16">
        <f t="shared" si="2"/>
        <v>1080763</v>
      </c>
    </row>
    <row r="52" spans="1:6" x14ac:dyDescent="0.25">
      <c r="A52" s="3" t="s">
        <v>79</v>
      </c>
      <c r="B52" s="17">
        <v>277364</v>
      </c>
      <c r="C52" s="17">
        <v>24947</v>
      </c>
      <c r="D52" s="17">
        <v>62588</v>
      </c>
      <c r="E52" s="17">
        <v>3159758</v>
      </c>
      <c r="F52" s="16">
        <f t="shared" si="2"/>
        <v>3524657</v>
      </c>
    </row>
    <row r="53" spans="1:6" x14ac:dyDescent="0.25">
      <c r="F53" s="16"/>
    </row>
    <row r="54" spans="1:6" x14ac:dyDescent="0.25">
      <c r="A54" s="3" t="s">
        <v>80</v>
      </c>
      <c r="B54" s="17">
        <v>523</v>
      </c>
      <c r="C54" s="17">
        <v>628</v>
      </c>
      <c r="D54" s="16"/>
      <c r="E54" s="17">
        <v>660652</v>
      </c>
      <c r="F54" s="16">
        <f t="shared" si="2"/>
        <v>661803</v>
      </c>
    </row>
    <row r="55" spans="1:6" x14ac:dyDescent="0.25">
      <c r="A55" s="3" t="s">
        <v>81</v>
      </c>
      <c r="B55" s="16"/>
      <c r="C55" s="17">
        <v>5747</v>
      </c>
      <c r="D55" s="16"/>
      <c r="E55" s="17">
        <v>457507</v>
      </c>
      <c r="F55" s="16">
        <f t="shared" si="2"/>
        <v>463254</v>
      </c>
    </row>
    <row r="56" spans="1:6" x14ac:dyDescent="0.25">
      <c r="A56" s="3" t="s">
        <v>82</v>
      </c>
      <c r="B56" s="17">
        <v>605674</v>
      </c>
      <c r="C56" s="17">
        <v>13655</v>
      </c>
      <c r="D56" s="17">
        <v>104624</v>
      </c>
      <c r="E56" s="17">
        <v>1317016</v>
      </c>
      <c r="F56" s="16">
        <f t="shared" si="2"/>
        <v>2040969</v>
      </c>
    </row>
    <row r="57" spans="1:6" x14ac:dyDescent="0.25">
      <c r="A57" s="3" t="s">
        <v>83</v>
      </c>
      <c r="B57" s="17">
        <v>16702</v>
      </c>
      <c r="C57" s="17">
        <v>21604</v>
      </c>
      <c r="D57" s="17">
        <v>33082</v>
      </c>
      <c r="E57" s="17">
        <v>1765076</v>
      </c>
      <c r="F57" s="16">
        <f t="shared" si="2"/>
        <v>1836464</v>
      </c>
    </row>
    <row r="58" spans="1:6" x14ac:dyDescent="0.25">
      <c r="A58" s="3" t="s">
        <v>84</v>
      </c>
      <c r="B58" s="16"/>
      <c r="C58" s="16"/>
      <c r="D58" s="16"/>
      <c r="E58" s="17">
        <v>294671</v>
      </c>
      <c r="F58" s="16">
        <f t="shared" si="2"/>
        <v>294671</v>
      </c>
    </row>
    <row r="59" spans="1:6" x14ac:dyDescent="0.25">
      <c r="A59" s="3" t="s">
        <v>85</v>
      </c>
      <c r="B59" s="17">
        <v>2142</v>
      </c>
      <c r="C59" s="16"/>
      <c r="D59" s="16"/>
      <c r="E59" s="17">
        <v>140315</v>
      </c>
      <c r="F59" s="16">
        <f t="shared" si="2"/>
        <v>142457</v>
      </c>
    </row>
  </sheetData>
  <pageMargins left="0.7" right="0.7" top="0.75" bottom="0.75" header="0.3" footer="0.3"/>
  <ignoredErrors>
    <ignoredError sqref="F7:F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D35E-8281-45CA-AB54-399744934BAF}">
  <sheetPr>
    <tabColor theme="5"/>
  </sheetPr>
  <dimension ref="A1:F53"/>
  <sheetViews>
    <sheetView workbookViewId="0">
      <pane ySplit="4" topLeftCell="A5" activePane="bottomLeft" state="frozen"/>
      <selection activeCell="F28" sqref="F28"/>
      <selection pane="bottomLeft" activeCell="A2" sqref="A2"/>
    </sheetView>
  </sheetViews>
  <sheetFormatPr defaultRowHeight="15" x14ac:dyDescent="0.25"/>
  <cols>
    <col min="1" max="1" width="41.85546875" style="3" customWidth="1"/>
    <col min="2" max="6" width="16.42578125" style="3" customWidth="1"/>
    <col min="7" max="16384" width="9.140625" style="3"/>
  </cols>
  <sheetData>
    <row r="1" spans="1:6" x14ac:dyDescent="0.25">
      <c r="A1" s="3" t="s">
        <v>129</v>
      </c>
    </row>
    <row r="3" spans="1:6" s="27" customFormat="1" ht="31.5" customHeight="1" x14ac:dyDescent="0.25">
      <c r="B3" s="27" t="s">
        <v>67</v>
      </c>
      <c r="C3" s="27" t="s">
        <v>68</v>
      </c>
      <c r="D3" s="27" t="s">
        <v>69</v>
      </c>
      <c r="E3" s="27" t="s">
        <v>70</v>
      </c>
      <c r="F3" s="27" t="s">
        <v>71</v>
      </c>
    </row>
    <row r="4" spans="1:6" x14ac:dyDescent="0.25">
      <c r="A4" s="3" t="s">
        <v>34</v>
      </c>
      <c r="B4" s="14">
        <v>605674</v>
      </c>
      <c r="C4" s="14">
        <v>13655</v>
      </c>
      <c r="D4" s="14">
        <v>104624</v>
      </c>
      <c r="E4" s="14">
        <v>1317016</v>
      </c>
      <c r="F4" s="15">
        <f t="shared" ref="F4:F52" si="0">SUM(B4:E4)</f>
        <v>2040969</v>
      </c>
    </row>
    <row r="5" spans="1:6" x14ac:dyDescent="0.25">
      <c r="B5" s="15"/>
      <c r="C5" s="15"/>
      <c r="D5" s="15"/>
      <c r="E5" s="15"/>
      <c r="F5" s="15"/>
    </row>
    <row r="6" spans="1:6" x14ac:dyDescent="0.25">
      <c r="A6" s="8" t="s">
        <v>72</v>
      </c>
      <c r="B6" s="14">
        <v>147656</v>
      </c>
      <c r="C6" s="14">
        <v>633</v>
      </c>
      <c r="D6" s="14">
        <v>14844</v>
      </c>
      <c r="E6" s="14">
        <v>400014</v>
      </c>
      <c r="F6" s="15">
        <f t="shared" si="0"/>
        <v>563147</v>
      </c>
    </row>
    <row r="7" spans="1:6" x14ac:dyDescent="0.25">
      <c r="A7" s="4">
        <v>2</v>
      </c>
      <c r="B7" s="14">
        <v>90866</v>
      </c>
      <c r="C7" s="14">
        <v>1514</v>
      </c>
      <c r="D7" s="14">
        <v>14254</v>
      </c>
      <c r="E7" s="14">
        <v>169515</v>
      </c>
      <c r="F7" s="15">
        <f t="shared" si="0"/>
        <v>276149</v>
      </c>
    </row>
    <row r="8" spans="1:6" x14ac:dyDescent="0.25">
      <c r="A8" s="4">
        <v>3</v>
      </c>
      <c r="B8" s="14">
        <v>105325</v>
      </c>
      <c r="C8" s="14">
        <v>3236</v>
      </c>
      <c r="D8" s="14">
        <v>28169</v>
      </c>
      <c r="E8" s="14">
        <v>193510</v>
      </c>
      <c r="F8" s="15">
        <f t="shared" si="0"/>
        <v>330240</v>
      </c>
    </row>
    <row r="9" spans="1:6" x14ac:dyDescent="0.25">
      <c r="A9" s="4">
        <v>4</v>
      </c>
      <c r="B9" s="14">
        <v>69562</v>
      </c>
      <c r="C9" s="14">
        <v>1848</v>
      </c>
      <c r="D9" s="14">
        <v>24206</v>
      </c>
      <c r="E9" s="14">
        <v>219272</v>
      </c>
      <c r="F9" s="15">
        <f t="shared" si="0"/>
        <v>314888</v>
      </c>
    </row>
    <row r="10" spans="1:6" x14ac:dyDescent="0.25">
      <c r="A10" s="8" t="s">
        <v>73</v>
      </c>
      <c r="B10" s="14">
        <v>192265</v>
      </c>
      <c r="C10" s="14">
        <v>6424</v>
      </c>
      <c r="D10" s="14">
        <v>23151</v>
      </c>
      <c r="E10" s="14">
        <v>334705</v>
      </c>
      <c r="F10" s="15">
        <f t="shared" si="0"/>
        <v>556545</v>
      </c>
    </row>
    <row r="11" spans="1:6" x14ac:dyDescent="0.25">
      <c r="B11" s="15"/>
      <c r="C11" s="15"/>
      <c r="D11" s="15"/>
      <c r="E11" s="15"/>
      <c r="F11" s="15"/>
    </row>
    <row r="12" spans="1:6" x14ac:dyDescent="0.25">
      <c r="A12" s="3" t="s">
        <v>2</v>
      </c>
      <c r="B12" s="45">
        <v>24409</v>
      </c>
      <c r="C12" s="45">
        <v>702</v>
      </c>
      <c r="D12" s="45">
        <v>4201</v>
      </c>
      <c r="E12" s="45">
        <v>64483</v>
      </c>
      <c r="F12" s="15">
        <f t="shared" si="0"/>
        <v>93795</v>
      </c>
    </row>
    <row r="13" spans="1:6" x14ac:dyDescent="0.25">
      <c r="A13" s="5" t="s">
        <v>3</v>
      </c>
      <c r="B13" s="45">
        <v>24209</v>
      </c>
      <c r="C13" s="45">
        <v>854</v>
      </c>
      <c r="D13" s="45">
        <v>3991</v>
      </c>
      <c r="E13" s="45">
        <v>73099</v>
      </c>
      <c r="F13" s="15">
        <f t="shared" si="0"/>
        <v>102153</v>
      </c>
    </row>
    <row r="14" spans="1:6" x14ac:dyDescent="0.25">
      <c r="A14" s="5" t="s">
        <v>4</v>
      </c>
      <c r="B14" s="45">
        <v>24176</v>
      </c>
      <c r="C14" s="45">
        <v>878</v>
      </c>
      <c r="D14" s="45">
        <v>3643</v>
      </c>
      <c r="E14" s="45">
        <v>75616</v>
      </c>
      <c r="F14" s="15">
        <f t="shared" si="0"/>
        <v>104313</v>
      </c>
    </row>
    <row r="15" spans="1:6" x14ac:dyDescent="0.25">
      <c r="A15" s="5" t="s">
        <v>5</v>
      </c>
      <c r="B15" s="45">
        <v>35780</v>
      </c>
      <c r="C15" s="45">
        <v>663</v>
      </c>
      <c r="D15" s="45">
        <v>6080</v>
      </c>
      <c r="E15" s="45">
        <v>57300</v>
      </c>
      <c r="F15" s="15">
        <f t="shared" si="0"/>
        <v>99823</v>
      </c>
    </row>
    <row r="16" spans="1:6" x14ac:dyDescent="0.25">
      <c r="A16" s="3" t="s">
        <v>6</v>
      </c>
      <c r="B16" s="45">
        <v>77103</v>
      </c>
      <c r="C16" s="45">
        <v>859</v>
      </c>
      <c r="D16" s="45">
        <v>15742</v>
      </c>
      <c r="E16" s="45">
        <v>77625</v>
      </c>
      <c r="F16" s="15">
        <f t="shared" si="0"/>
        <v>171329</v>
      </c>
    </row>
    <row r="17" spans="1:6" x14ac:dyDescent="0.25">
      <c r="A17" s="3" t="s">
        <v>7</v>
      </c>
      <c r="B17" s="45">
        <v>65432</v>
      </c>
      <c r="C17" s="45">
        <v>806</v>
      </c>
      <c r="D17" s="45">
        <v>12529</v>
      </c>
      <c r="E17" s="45">
        <v>82221</v>
      </c>
      <c r="F17" s="15">
        <f t="shared" si="0"/>
        <v>160988</v>
      </c>
    </row>
    <row r="18" spans="1:6" x14ac:dyDescent="0.25">
      <c r="A18" s="3" t="s">
        <v>8</v>
      </c>
      <c r="B18" s="45">
        <v>57272</v>
      </c>
      <c r="C18" s="45">
        <v>870</v>
      </c>
      <c r="D18" s="45">
        <v>10058</v>
      </c>
      <c r="E18" s="45">
        <v>90536</v>
      </c>
      <c r="F18" s="15">
        <f t="shared" si="0"/>
        <v>158736</v>
      </c>
    </row>
    <row r="19" spans="1:6" x14ac:dyDescent="0.25">
      <c r="A19" s="3" t="s">
        <v>9</v>
      </c>
      <c r="B19" s="45">
        <v>45237</v>
      </c>
      <c r="C19" s="45">
        <v>918</v>
      </c>
      <c r="D19" s="45">
        <v>7910</v>
      </c>
      <c r="E19" s="45">
        <v>90997</v>
      </c>
      <c r="F19" s="15">
        <f t="shared" si="0"/>
        <v>145062</v>
      </c>
    </row>
    <row r="20" spans="1:6" x14ac:dyDescent="0.25">
      <c r="A20" s="3" t="s">
        <v>10</v>
      </c>
      <c r="B20" s="45">
        <v>69052</v>
      </c>
      <c r="C20" s="45">
        <v>1832</v>
      </c>
      <c r="D20" s="45">
        <v>11330</v>
      </c>
      <c r="E20" s="45">
        <v>166574</v>
      </c>
      <c r="F20" s="15">
        <f t="shared" si="0"/>
        <v>248788</v>
      </c>
    </row>
    <row r="21" spans="1:6" x14ac:dyDescent="0.25">
      <c r="A21" s="3" t="s">
        <v>11</v>
      </c>
      <c r="B21" s="45">
        <v>69880</v>
      </c>
      <c r="C21" s="45">
        <v>2052</v>
      </c>
      <c r="D21" s="45">
        <v>11405</v>
      </c>
      <c r="E21" s="45">
        <v>185970</v>
      </c>
      <c r="F21" s="15">
        <f t="shared" si="0"/>
        <v>269307</v>
      </c>
    </row>
    <row r="22" spans="1:6" x14ac:dyDescent="0.25">
      <c r="A22" s="3" t="s">
        <v>12</v>
      </c>
      <c r="B22" s="45">
        <v>55454</v>
      </c>
      <c r="C22" s="45">
        <v>1520</v>
      </c>
      <c r="D22" s="45">
        <v>8843</v>
      </c>
      <c r="E22" s="45">
        <v>159621</v>
      </c>
      <c r="F22" s="15">
        <f t="shared" si="0"/>
        <v>225438</v>
      </c>
    </row>
    <row r="23" spans="1:6" x14ac:dyDescent="0.25">
      <c r="A23" s="3" t="s">
        <v>13</v>
      </c>
      <c r="B23" s="45">
        <v>34069</v>
      </c>
      <c r="C23" s="45">
        <v>1028</v>
      </c>
      <c r="D23" s="45">
        <v>5488</v>
      </c>
      <c r="E23" s="45">
        <v>110908</v>
      </c>
      <c r="F23" s="15">
        <f t="shared" si="0"/>
        <v>151493</v>
      </c>
    </row>
    <row r="24" spans="1:6" x14ac:dyDescent="0.25">
      <c r="A24" s="3" t="s">
        <v>14</v>
      </c>
      <c r="B24" s="45">
        <v>18836</v>
      </c>
      <c r="C24" s="45">
        <v>495</v>
      </c>
      <c r="D24" s="45">
        <v>2882</v>
      </c>
      <c r="E24" s="45">
        <v>66507</v>
      </c>
      <c r="F24" s="15">
        <f t="shared" si="0"/>
        <v>88720</v>
      </c>
    </row>
    <row r="25" spans="1:6" x14ac:dyDescent="0.25">
      <c r="B25" s="15"/>
      <c r="C25" s="15"/>
      <c r="D25" s="15"/>
      <c r="E25" s="15"/>
      <c r="F25" s="15"/>
    </row>
    <row r="26" spans="1:6" x14ac:dyDescent="0.25">
      <c r="A26" s="3" t="s">
        <v>22</v>
      </c>
      <c r="B26" s="14">
        <v>492079</v>
      </c>
      <c r="C26" s="14">
        <v>12801</v>
      </c>
      <c r="D26" s="14">
        <v>83413</v>
      </c>
      <c r="E26" s="14">
        <v>1171672</v>
      </c>
      <c r="F26" s="15">
        <f t="shared" si="0"/>
        <v>1759965</v>
      </c>
    </row>
    <row r="27" spans="1:6" x14ac:dyDescent="0.25">
      <c r="A27" s="3" t="s">
        <v>23</v>
      </c>
      <c r="B27" s="43">
        <v>113566</v>
      </c>
      <c r="C27" s="43">
        <v>857</v>
      </c>
      <c r="D27" s="43">
        <v>21216</v>
      </c>
      <c r="E27" s="43">
        <v>145327</v>
      </c>
      <c r="F27" s="15">
        <f t="shared" si="0"/>
        <v>280966</v>
      </c>
    </row>
    <row r="28" spans="1:6" x14ac:dyDescent="0.25">
      <c r="B28" s="15"/>
      <c r="C28" s="15"/>
      <c r="D28" s="15"/>
      <c r="E28" s="15"/>
      <c r="F28" s="15"/>
    </row>
    <row r="29" spans="1:6" x14ac:dyDescent="0.25">
      <c r="A29" s="3" t="s">
        <v>15</v>
      </c>
      <c r="B29" s="14">
        <v>63682</v>
      </c>
      <c r="C29" s="14">
        <v>532</v>
      </c>
      <c r="D29" s="14">
        <v>11691</v>
      </c>
      <c r="E29" s="14">
        <v>83635</v>
      </c>
      <c r="F29" s="15">
        <f t="shared" si="0"/>
        <v>159540</v>
      </c>
    </row>
    <row r="30" spans="1:6" x14ac:dyDescent="0.25">
      <c r="A30" s="3" t="s">
        <v>16</v>
      </c>
      <c r="B30" s="14">
        <v>19051</v>
      </c>
      <c r="C30" s="14">
        <v>152</v>
      </c>
      <c r="D30" s="14">
        <v>4275</v>
      </c>
      <c r="E30" s="14">
        <v>23666</v>
      </c>
      <c r="F30" s="15">
        <f t="shared" si="0"/>
        <v>47144</v>
      </c>
    </row>
    <row r="31" spans="1:6" x14ac:dyDescent="0.25">
      <c r="A31" s="3" t="s">
        <v>17</v>
      </c>
      <c r="B31" s="14">
        <v>1600</v>
      </c>
      <c r="C31" s="14">
        <v>3</v>
      </c>
      <c r="D31" s="14">
        <v>285</v>
      </c>
      <c r="E31" s="14">
        <v>2089</v>
      </c>
      <c r="F31" s="15">
        <f t="shared" si="0"/>
        <v>3977</v>
      </c>
    </row>
    <row r="32" spans="1:6" x14ac:dyDescent="0.25">
      <c r="A32" s="3" t="s">
        <v>18</v>
      </c>
      <c r="B32" s="14">
        <v>15452</v>
      </c>
      <c r="C32" s="14">
        <v>89</v>
      </c>
      <c r="D32" s="14">
        <v>2858</v>
      </c>
      <c r="E32" s="14">
        <v>17584</v>
      </c>
      <c r="F32" s="15">
        <f t="shared" si="0"/>
        <v>35983</v>
      </c>
    </row>
    <row r="33" spans="1:6" x14ac:dyDescent="0.25">
      <c r="A33" s="3" t="s">
        <v>19</v>
      </c>
      <c r="B33" s="14">
        <v>418034</v>
      </c>
      <c r="C33" s="14">
        <v>12313</v>
      </c>
      <c r="D33" s="14">
        <v>71891</v>
      </c>
      <c r="E33" s="14">
        <v>1083443</v>
      </c>
      <c r="F33" s="15">
        <f t="shared" si="0"/>
        <v>1585681</v>
      </c>
    </row>
    <row r="34" spans="1:6" x14ac:dyDescent="0.25">
      <c r="A34" s="3" t="s">
        <v>20</v>
      </c>
      <c r="B34" s="14">
        <v>74045</v>
      </c>
      <c r="C34" s="14">
        <v>488</v>
      </c>
      <c r="D34" s="14">
        <v>11523</v>
      </c>
      <c r="E34" s="14">
        <v>88229</v>
      </c>
      <c r="F34" s="15">
        <f t="shared" si="0"/>
        <v>174285</v>
      </c>
    </row>
    <row r="35" spans="1:6" x14ac:dyDescent="0.25">
      <c r="A35" s="3" t="s">
        <v>21</v>
      </c>
      <c r="B35" s="43">
        <v>13781</v>
      </c>
      <c r="C35" s="43">
        <v>81</v>
      </c>
      <c r="D35" s="43">
        <v>2107</v>
      </c>
      <c r="E35" s="43">
        <v>18353</v>
      </c>
      <c r="F35" s="15">
        <f t="shared" si="0"/>
        <v>34322</v>
      </c>
    </row>
    <row r="36" spans="1:6" x14ac:dyDescent="0.25">
      <c r="B36" s="15"/>
      <c r="C36" s="15"/>
      <c r="D36" s="15"/>
      <c r="E36" s="15"/>
      <c r="F36" s="15"/>
    </row>
    <row r="37" spans="1:6" x14ac:dyDescent="0.25">
      <c r="A37" s="3" t="s">
        <v>30</v>
      </c>
      <c r="B37" s="46">
        <v>295679</v>
      </c>
      <c r="C37" s="46">
        <v>7654</v>
      </c>
      <c r="D37" s="46">
        <v>50109</v>
      </c>
      <c r="E37" s="46">
        <v>678642</v>
      </c>
      <c r="F37" s="15">
        <f t="shared" si="0"/>
        <v>1032084</v>
      </c>
    </row>
    <row r="38" spans="1:6" x14ac:dyDescent="0.25">
      <c r="B38" s="15"/>
      <c r="C38" s="15"/>
      <c r="D38" s="15"/>
      <c r="E38" s="15"/>
      <c r="F38" s="15"/>
    </row>
    <row r="39" spans="1:6" x14ac:dyDescent="0.25">
      <c r="A39" s="3" t="s">
        <v>24</v>
      </c>
      <c r="B39" s="45">
        <v>30647</v>
      </c>
      <c r="C39" s="45">
        <v>880</v>
      </c>
      <c r="D39" s="45">
        <v>5038</v>
      </c>
      <c r="E39" s="45">
        <v>89188</v>
      </c>
      <c r="F39" s="15">
        <f t="shared" si="0"/>
        <v>125753</v>
      </c>
    </row>
    <row r="40" spans="1:6" x14ac:dyDescent="0.25">
      <c r="A40" s="3" t="s">
        <v>25</v>
      </c>
      <c r="B40" s="45">
        <v>13737</v>
      </c>
      <c r="C40" s="45">
        <v>345</v>
      </c>
      <c r="D40" s="45">
        <v>2442</v>
      </c>
      <c r="E40" s="45">
        <v>32758</v>
      </c>
      <c r="F40" s="15">
        <f t="shared" si="0"/>
        <v>49282</v>
      </c>
    </row>
    <row r="41" spans="1:6" x14ac:dyDescent="0.25">
      <c r="A41" s="3" t="s">
        <v>26</v>
      </c>
      <c r="B41" s="45">
        <v>1775</v>
      </c>
      <c r="C41" s="45">
        <v>48</v>
      </c>
      <c r="D41" s="45">
        <v>289</v>
      </c>
      <c r="E41" s="45">
        <v>4431</v>
      </c>
      <c r="F41" s="15">
        <f t="shared" si="0"/>
        <v>6543</v>
      </c>
    </row>
    <row r="42" spans="1:6" x14ac:dyDescent="0.25">
      <c r="A42" s="3" t="s">
        <v>27</v>
      </c>
      <c r="B42" s="45">
        <v>51021</v>
      </c>
      <c r="C42" s="45">
        <v>1616</v>
      </c>
      <c r="D42" s="45">
        <v>8792</v>
      </c>
      <c r="E42" s="45">
        <v>127474</v>
      </c>
      <c r="F42" s="15">
        <f t="shared" si="0"/>
        <v>188903</v>
      </c>
    </row>
    <row r="43" spans="1:6" x14ac:dyDescent="0.25">
      <c r="A43" s="3" t="s">
        <v>28</v>
      </c>
      <c r="B43" s="45">
        <v>88325</v>
      </c>
      <c r="C43" s="45">
        <v>1864</v>
      </c>
      <c r="D43" s="45">
        <v>15221</v>
      </c>
      <c r="E43" s="45">
        <v>149682</v>
      </c>
      <c r="F43" s="15">
        <f t="shared" si="0"/>
        <v>255092</v>
      </c>
    </row>
    <row r="44" spans="1:6" x14ac:dyDescent="0.25">
      <c r="A44" s="3" t="s">
        <v>29</v>
      </c>
      <c r="B44" s="45">
        <v>110174</v>
      </c>
      <c r="C44" s="45">
        <v>2901</v>
      </c>
      <c r="D44" s="45">
        <v>18327</v>
      </c>
      <c r="E44" s="45">
        <v>275109</v>
      </c>
      <c r="F44" s="15">
        <f t="shared" si="0"/>
        <v>406511</v>
      </c>
    </row>
    <row r="45" spans="1:6" x14ac:dyDescent="0.25">
      <c r="B45" s="15"/>
      <c r="C45" s="15"/>
      <c r="D45" s="15"/>
      <c r="E45" s="15"/>
      <c r="F45" s="15"/>
    </row>
    <row r="46" spans="1:6" x14ac:dyDescent="0.25">
      <c r="A46" s="3" t="s">
        <v>75</v>
      </c>
      <c r="B46" s="45">
        <v>73946</v>
      </c>
      <c r="C46" s="45">
        <v>612</v>
      </c>
      <c r="D46" s="45">
        <v>16169</v>
      </c>
      <c r="E46" s="45">
        <v>71754</v>
      </c>
      <c r="F46" s="15">
        <f t="shared" si="0"/>
        <v>162481</v>
      </c>
    </row>
    <row r="47" spans="1:6" x14ac:dyDescent="0.25">
      <c r="A47" s="3" t="s">
        <v>76</v>
      </c>
      <c r="B47" s="45">
        <v>81491</v>
      </c>
      <c r="C47" s="45">
        <v>2214</v>
      </c>
      <c r="D47" s="45">
        <v>14760</v>
      </c>
      <c r="E47" s="45">
        <v>141896</v>
      </c>
      <c r="F47" s="15">
        <f t="shared" si="0"/>
        <v>240361</v>
      </c>
    </row>
    <row r="48" spans="1:6" x14ac:dyDescent="0.25">
      <c r="A48" s="3" t="s">
        <v>77</v>
      </c>
      <c r="B48" s="45">
        <v>134297</v>
      </c>
      <c r="C48" s="45">
        <v>3264</v>
      </c>
      <c r="D48" s="45">
        <v>21125</v>
      </c>
      <c r="E48" s="45">
        <v>381302</v>
      </c>
      <c r="F48" s="15">
        <f t="shared" si="0"/>
        <v>539988</v>
      </c>
    </row>
    <row r="49" spans="1:6" x14ac:dyDescent="0.25">
      <c r="B49" s="15"/>
      <c r="C49" s="15"/>
      <c r="D49" s="15"/>
      <c r="E49" s="15"/>
      <c r="F49" s="15"/>
    </row>
    <row r="50" spans="1:6" x14ac:dyDescent="0.25">
      <c r="A50" s="3" t="s">
        <v>74</v>
      </c>
      <c r="B50" s="45">
        <v>145543</v>
      </c>
      <c r="C50" s="45">
        <v>1305</v>
      </c>
      <c r="D50" s="45">
        <v>30597</v>
      </c>
      <c r="E50" s="45">
        <v>153507</v>
      </c>
      <c r="F50" s="15">
        <f t="shared" si="0"/>
        <v>330952</v>
      </c>
    </row>
    <row r="51" spans="1:6" x14ac:dyDescent="0.25">
      <c r="A51" s="3" t="s">
        <v>78</v>
      </c>
      <c r="B51" s="45">
        <v>146972</v>
      </c>
      <c r="C51" s="45">
        <v>4427</v>
      </c>
      <c r="D51" s="45">
        <v>25890</v>
      </c>
      <c r="E51" s="45">
        <v>271973</v>
      </c>
      <c r="F51" s="15">
        <f t="shared" si="0"/>
        <v>449262</v>
      </c>
    </row>
    <row r="52" spans="1:6" x14ac:dyDescent="0.25">
      <c r="A52" s="3" t="s">
        <v>79</v>
      </c>
      <c r="B52" s="45">
        <v>266023</v>
      </c>
      <c r="C52" s="45">
        <v>7808</v>
      </c>
      <c r="D52" s="45">
        <v>41454</v>
      </c>
      <c r="E52" s="45">
        <v>858174</v>
      </c>
      <c r="F52" s="15">
        <f t="shared" si="0"/>
        <v>1173459</v>
      </c>
    </row>
    <row r="53" spans="1:6" x14ac:dyDescent="0.25">
      <c r="F53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E9-9B01-4EFC-BFC4-0A283DD00BCA}">
  <sheetPr codeName="Sheet7">
    <tabColor theme="5"/>
  </sheetPr>
  <dimension ref="A1:K37"/>
  <sheetViews>
    <sheetView workbookViewId="0">
      <selection activeCell="A2" sqref="A2"/>
    </sheetView>
  </sheetViews>
  <sheetFormatPr defaultRowHeight="15" x14ac:dyDescent="0.25"/>
  <cols>
    <col min="1" max="1" width="22.7109375" style="3" bestFit="1" customWidth="1"/>
    <col min="2" max="6" width="16.7109375" style="3" customWidth="1"/>
    <col min="7" max="7" width="9.140625" style="3"/>
    <col min="8" max="11" width="18.140625" style="3" customWidth="1"/>
    <col min="12" max="16384" width="9.140625" style="3"/>
  </cols>
  <sheetData>
    <row r="1" spans="1:11" x14ac:dyDescent="0.25">
      <c r="A1" s="3" t="s">
        <v>130</v>
      </c>
    </row>
    <row r="3" spans="1:11" s="27" customFormat="1" ht="30" customHeight="1" x14ac:dyDescent="0.25">
      <c r="B3" s="27" t="s">
        <v>67</v>
      </c>
      <c r="C3" s="27" t="s">
        <v>68</v>
      </c>
      <c r="D3" s="27" t="s">
        <v>69</v>
      </c>
      <c r="E3" s="27" t="s">
        <v>70</v>
      </c>
      <c r="F3" s="27" t="s">
        <v>71</v>
      </c>
    </row>
    <row r="4" spans="1:11" x14ac:dyDescent="0.25">
      <c r="A4" s="8" t="s">
        <v>35</v>
      </c>
      <c r="B4" s="14">
        <v>25523</v>
      </c>
      <c r="C4" s="14">
        <v>633</v>
      </c>
      <c r="D4" s="14">
        <v>34397</v>
      </c>
      <c r="E4" s="14">
        <v>163460</v>
      </c>
      <c r="F4" s="15">
        <f>SUM(B4:E4)</f>
        <v>224013</v>
      </c>
      <c r="H4" s="22"/>
      <c r="I4" s="22"/>
      <c r="J4" s="22"/>
      <c r="K4" s="22"/>
    </row>
    <row r="5" spans="1:11" x14ac:dyDescent="0.25">
      <c r="A5" s="4" t="s">
        <v>36</v>
      </c>
      <c r="B5" s="14">
        <v>5899</v>
      </c>
      <c r="C5" s="15"/>
      <c r="D5" s="15"/>
      <c r="E5" s="14">
        <v>257824</v>
      </c>
      <c r="F5" s="15">
        <f>SUM(B5:E5)</f>
        <v>263723</v>
      </c>
      <c r="H5" s="22"/>
      <c r="I5" s="22"/>
      <c r="J5" s="22"/>
      <c r="K5" s="22"/>
    </row>
    <row r="6" spans="1:11" x14ac:dyDescent="0.25">
      <c r="A6" s="4" t="s">
        <v>37</v>
      </c>
      <c r="B6" s="15"/>
      <c r="C6" s="14">
        <v>2264</v>
      </c>
      <c r="D6" s="15"/>
      <c r="E6" s="14">
        <v>112090</v>
      </c>
      <c r="F6" s="15">
        <f t="shared" ref="F6:F37" si="0">SUM(B6:E6)</f>
        <v>114354</v>
      </c>
      <c r="H6" s="22"/>
      <c r="I6" s="22"/>
      <c r="J6" s="22"/>
      <c r="K6" s="22"/>
    </row>
    <row r="7" spans="1:11" x14ac:dyDescent="0.25">
      <c r="A7" s="4" t="s">
        <v>38</v>
      </c>
      <c r="B7" s="14">
        <v>539</v>
      </c>
      <c r="C7" s="15"/>
      <c r="D7" s="15"/>
      <c r="E7" s="14">
        <v>85417</v>
      </c>
      <c r="F7" s="15">
        <f t="shared" si="0"/>
        <v>85956</v>
      </c>
      <c r="H7" s="22"/>
      <c r="I7" s="22"/>
      <c r="J7" s="22"/>
      <c r="K7" s="22"/>
    </row>
    <row r="8" spans="1:11" x14ac:dyDescent="0.25">
      <c r="A8" s="4" t="s">
        <v>39</v>
      </c>
      <c r="B8" s="14">
        <v>203400</v>
      </c>
      <c r="C8" s="15"/>
      <c r="D8" s="14"/>
      <c r="E8" s="14">
        <v>311112</v>
      </c>
      <c r="F8" s="15">
        <f t="shared" si="0"/>
        <v>514512</v>
      </c>
      <c r="H8" s="22"/>
      <c r="I8" s="22"/>
      <c r="J8" s="22"/>
      <c r="K8" s="22"/>
    </row>
    <row r="9" spans="1:11" x14ac:dyDescent="0.25">
      <c r="A9" s="4" t="s">
        <v>40</v>
      </c>
      <c r="B9" s="15"/>
      <c r="C9" s="14"/>
      <c r="D9" s="15"/>
      <c r="E9" s="14">
        <v>51768</v>
      </c>
      <c r="F9" s="15">
        <f t="shared" si="0"/>
        <v>51768</v>
      </c>
      <c r="H9" s="22"/>
      <c r="I9" s="22"/>
      <c r="J9" s="22"/>
      <c r="K9" s="22"/>
    </row>
    <row r="10" spans="1:11" x14ac:dyDescent="0.25">
      <c r="A10" s="4" t="s">
        <v>41</v>
      </c>
      <c r="B10" s="14"/>
      <c r="C10" s="14">
        <v>1726</v>
      </c>
      <c r="D10" s="15"/>
      <c r="E10" s="14">
        <v>144152</v>
      </c>
      <c r="F10" s="15">
        <f t="shared" si="0"/>
        <v>145878</v>
      </c>
      <c r="H10" s="22"/>
      <c r="I10" s="22"/>
      <c r="J10" s="22"/>
      <c r="K10" s="22"/>
    </row>
    <row r="11" spans="1:11" x14ac:dyDescent="0.25">
      <c r="A11" s="4" t="s">
        <v>42</v>
      </c>
      <c r="B11" s="14">
        <v>5060</v>
      </c>
      <c r="C11" s="14"/>
      <c r="D11" s="15"/>
      <c r="E11" s="14">
        <v>143642</v>
      </c>
      <c r="F11" s="15">
        <f t="shared" si="0"/>
        <v>148702</v>
      </c>
      <c r="H11" s="22"/>
      <c r="I11" s="22"/>
      <c r="J11" s="22"/>
      <c r="K11" s="22"/>
    </row>
    <row r="12" spans="1:11" x14ac:dyDescent="0.25">
      <c r="A12" s="4" t="s">
        <v>43</v>
      </c>
      <c r="B12" s="14"/>
      <c r="C12" s="14">
        <v>6286</v>
      </c>
      <c r="D12" s="15"/>
      <c r="E12" s="14">
        <v>114028</v>
      </c>
      <c r="F12" s="15">
        <f t="shared" si="0"/>
        <v>120314</v>
      </c>
      <c r="H12" s="22"/>
      <c r="I12" s="22"/>
      <c r="J12" s="22"/>
      <c r="K12" s="22"/>
    </row>
    <row r="13" spans="1:11" x14ac:dyDescent="0.25">
      <c r="A13" s="4" t="s">
        <v>44</v>
      </c>
      <c r="B13" s="14">
        <v>806</v>
      </c>
      <c r="C13" s="15"/>
      <c r="D13" s="14"/>
      <c r="E13" s="14">
        <v>108127</v>
      </c>
      <c r="F13" s="15">
        <f t="shared" si="0"/>
        <v>108933</v>
      </c>
      <c r="H13" s="22"/>
      <c r="I13" s="22"/>
      <c r="J13" s="22"/>
      <c r="K13" s="22"/>
    </row>
    <row r="14" spans="1:11" x14ac:dyDescent="0.25">
      <c r="A14" s="4" t="s">
        <v>45</v>
      </c>
      <c r="B14" s="14"/>
      <c r="C14" s="14"/>
      <c r="D14" s="15"/>
      <c r="E14" s="14">
        <v>112300</v>
      </c>
      <c r="F14" s="15">
        <f t="shared" si="0"/>
        <v>112300</v>
      </c>
      <c r="H14" s="22"/>
      <c r="I14" s="22"/>
      <c r="J14" s="22"/>
      <c r="K14" s="22"/>
    </row>
    <row r="15" spans="1:11" x14ac:dyDescent="0.25">
      <c r="A15" s="4" t="s">
        <v>46</v>
      </c>
      <c r="B15" s="14"/>
      <c r="C15" s="15"/>
      <c r="D15" s="14"/>
      <c r="E15" s="14">
        <v>96786</v>
      </c>
      <c r="F15" s="15">
        <f t="shared" si="0"/>
        <v>96786</v>
      </c>
      <c r="H15" s="22"/>
      <c r="I15" s="22"/>
      <c r="J15" s="22"/>
      <c r="K15" s="22"/>
    </row>
    <row r="16" spans="1:11" x14ac:dyDescent="0.25">
      <c r="A16" s="4" t="s">
        <v>47</v>
      </c>
      <c r="B16" s="14"/>
      <c r="C16" s="15"/>
      <c r="D16" s="14">
        <v>928</v>
      </c>
      <c r="E16" s="14">
        <v>157490</v>
      </c>
      <c r="F16" s="15">
        <f t="shared" si="0"/>
        <v>158418</v>
      </c>
      <c r="H16" s="22"/>
      <c r="I16" s="22"/>
      <c r="J16" s="22"/>
      <c r="K16" s="22"/>
    </row>
    <row r="17" spans="1:11" x14ac:dyDescent="0.25">
      <c r="A17" s="4" t="s">
        <v>48</v>
      </c>
      <c r="B17" s="14">
        <v>523</v>
      </c>
      <c r="C17" s="14">
        <v>558</v>
      </c>
      <c r="D17" s="15"/>
      <c r="E17" s="14">
        <v>370660</v>
      </c>
      <c r="F17" s="15">
        <f t="shared" si="0"/>
        <v>371741</v>
      </c>
      <c r="H17" s="22"/>
      <c r="I17" s="22"/>
      <c r="J17" s="22"/>
      <c r="K17" s="22"/>
    </row>
    <row r="18" spans="1:11" x14ac:dyDescent="0.25">
      <c r="A18" s="4" t="s">
        <v>49</v>
      </c>
      <c r="B18" s="14">
        <v>343442</v>
      </c>
      <c r="C18" s="14"/>
      <c r="D18" s="14">
        <v>47306</v>
      </c>
      <c r="E18" s="14">
        <v>230422</v>
      </c>
      <c r="F18" s="15">
        <f t="shared" si="0"/>
        <v>621170</v>
      </c>
      <c r="H18" s="22"/>
      <c r="I18" s="22"/>
      <c r="J18" s="22"/>
      <c r="K18" s="22"/>
    </row>
    <row r="19" spans="1:11" x14ac:dyDescent="0.25">
      <c r="A19" s="4" t="s">
        <v>50</v>
      </c>
      <c r="B19" s="14"/>
      <c r="C19" s="15"/>
      <c r="D19" s="15"/>
      <c r="E19" s="14">
        <v>235341</v>
      </c>
      <c r="F19" s="15">
        <f t="shared" si="0"/>
        <v>235341</v>
      </c>
      <c r="H19" s="22"/>
      <c r="I19" s="22"/>
      <c r="J19" s="22"/>
      <c r="K19" s="22"/>
    </row>
    <row r="20" spans="1:11" x14ac:dyDescent="0.25">
      <c r="A20" s="4" t="s">
        <v>51</v>
      </c>
      <c r="B20" s="15"/>
      <c r="C20" s="14"/>
      <c r="D20" s="15"/>
      <c r="E20" s="14">
        <v>78416</v>
      </c>
      <c r="F20" s="15">
        <f t="shared" si="0"/>
        <v>78416</v>
      </c>
      <c r="H20" s="22"/>
      <c r="I20" s="22"/>
      <c r="J20" s="22"/>
      <c r="K20" s="22"/>
    </row>
    <row r="21" spans="1:11" x14ac:dyDescent="0.25">
      <c r="A21" s="4" t="s">
        <v>52</v>
      </c>
      <c r="B21" s="14"/>
      <c r="C21" s="15"/>
      <c r="D21" s="15"/>
      <c r="E21" s="14">
        <v>96538</v>
      </c>
      <c r="F21" s="15">
        <f t="shared" si="0"/>
        <v>96538</v>
      </c>
      <c r="H21" s="22"/>
      <c r="I21" s="22"/>
      <c r="J21" s="22"/>
      <c r="K21" s="22"/>
    </row>
    <row r="22" spans="1:11" x14ac:dyDescent="0.25">
      <c r="A22" s="4" t="s">
        <v>53</v>
      </c>
      <c r="B22" s="14"/>
      <c r="C22" s="14"/>
      <c r="D22" s="14"/>
      <c r="E22" s="14">
        <v>93289</v>
      </c>
      <c r="F22" s="15">
        <f t="shared" si="0"/>
        <v>93289</v>
      </c>
      <c r="H22" s="22"/>
      <c r="I22" s="22"/>
      <c r="J22" s="22"/>
      <c r="K22" s="22"/>
    </row>
    <row r="23" spans="1:11" x14ac:dyDescent="0.25">
      <c r="A23" s="4" t="s">
        <v>54</v>
      </c>
      <c r="B23" s="14">
        <v>865</v>
      </c>
      <c r="C23" s="14"/>
      <c r="D23" s="15"/>
      <c r="E23" s="14">
        <v>25270</v>
      </c>
      <c r="F23" s="15">
        <f t="shared" si="0"/>
        <v>26135</v>
      </c>
      <c r="H23" s="22"/>
      <c r="I23" s="22"/>
      <c r="J23" s="22"/>
      <c r="K23" s="22"/>
    </row>
    <row r="24" spans="1:11" x14ac:dyDescent="0.25">
      <c r="A24" s="4" t="s">
        <v>55</v>
      </c>
      <c r="B24" s="14">
        <v>1931</v>
      </c>
      <c r="C24" s="14"/>
      <c r="D24" s="15"/>
      <c r="E24" s="14">
        <v>131498</v>
      </c>
      <c r="F24" s="15">
        <f t="shared" si="0"/>
        <v>133429</v>
      </c>
      <c r="H24" s="22"/>
      <c r="I24" s="22"/>
      <c r="J24" s="22"/>
      <c r="K24" s="22"/>
    </row>
    <row r="25" spans="1:11" x14ac:dyDescent="0.25">
      <c r="A25" s="4" t="s">
        <v>56</v>
      </c>
      <c r="B25" s="14">
        <v>9863</v>
      </c>
      <c r="C25" s="14">
        <v>16956</v>
      </c>
      <c r="D25" s="14">
        <v>48259</v>
      </c>
      <c r="E25" s="14">
        <v>265455</v>
      </c>
      <c r="F25" s="15">
        <f t="shared" si="0"/>
        <v>340533</v>
      </c>
      <c r="H25" s="22"/>
      <c r="I25" s="22"/>
      <c r="J25" s="22"/>
      <c r="K25" s="22"/>
    </row>
    <row r="26" spans="1:11" x14ac:dyDescent="0.25">
      <c r="A26" s="4" t="s">
        <v>57</v>
      </c>
      <c r="B26" s="15"/>
      <c r="C26" s="15"/>
      <c r="D26" s="15"/>
      <c r="E26" s="14">
        <v>21961</v>
      </c>
      <c r="F26" s="15">
        <f t="shared" si="0"/>
        <v>21961</v>
      </c>
      <c r="H26" s="22"/>
      <c r="I26" s="22"/>
      <c r="J26" s="22"/>
      <c r="K26" s="22"/>
    </row>
    <row r="27" spans="1:11" x14ac:dyDescent="0.25">
      <c r="A27" s="4" t="s">
        <v>58</v>
      </c>
      <c r="B27" s="15"/>
      <c r="C27" s="15"/>
      <c r="D27" s="15"/>
      <c r="E27" s="14">
        <v>150917</v>
      </c>
      <c r="F27" s="15">
        <f t="shared" si="0"/>
        <v>150917</v>
      </c>
      <c r="H27" s="22"/>
      <c r="I27" s="22"/>
      <c r="J27" s="22"/>
      <c r="K27" s="22"/>
    </row>
    <row r="28" spans="1:11" x14ac:dyDescent="0.25">
      <c r="A28" s="4" t="s">
        <v>59</v>
      </c>
      <c r="B28" s="14">
        <v>13464</v>
      </c>
      <c r="C28" s="15"/>
      <c r="D28" s="15"/>
      <c r="E28" s="14">
        <v>170404</v>
      </c>
      <c r="F28" s="15">
        <f t="shared" si="0"/>
        <v>183868</v>
      </c>
      <c r="H28" s="22"/>
      <c r="I28" s="22"/>
      <c r="J28" s="22"/>
      <c r="K28" s="22"/>
    </row>
    <row r="29" spans="1:11" x14ac:dyDescent="0.25">
      <c r="A29" s="4" t="s">
        <v>60</v>
      </c>
      <c r="B29" s="15"/>
      <c r="C29" s="14">
        <v>4021</v>
      </c>
      <c r="D29" s="15"/>
      <c r="E29" s="14">
        <v>112800</v>
      </c>
      <c r="F29" s="15">
        <f t="shared" si="0"/>
        <v>116821</v>
      </c>
      <c r="H29" s="22"/>
      <c r="I29" s="22"/>
      <c r="J29" s="22"/>
      <c r="K29" s="22"/>
    </row>
    <row r="30" spans="1:11" x14ac:dyDescent="0.25">
      <c r="A30" s="4" t="s">
        <v>61</v>
      </c>
      <c r="B30" s="14">
        <v>738</v>
      </c>
      <c r="C30" s="15"/>
      <c r="D30" s="15"/>
      <c r="E30" s="14">
        <v>22240</v>
      </c>
      <c r="F30" s="15">
        <f t="shared" si="0"/>
        <v>22978</v>
      </c>
      <c r="H30" s="22"/>
      <c r="I30" s="22"/>
      <c r="J30" s="22"/>
      <c r="K30" s="22"/>
    </row>
    <row r="31" spans="1:11" x14ac:dyDescent="0.25">
      <c r="A31" s="4" t="s">
        <v>62</v>
      </c>
      <c r="B31" s="15"/>
      <c r="C31" s="15"/>
      <c r="D31" s="15"/>
      <c r="E31" s="14">
        <v>111520</v>
      </c>
      <c r="F31" s="15">
        <f t="shared" si="0"/>
        <v>111520</v>
      </c>
      <c r="H31" s="22"/>
      <c r="I31" s="22"/>
      <c r="J31" s="22"/>
      <c r="K31" s="22"/>
    </row>
    <row r="32" spans="1:11" x14ac:dyDescent="0.25">
      <c r="A32" s="4" t="s">
        <v>63</v>
      </c>
      <c r="B32" s="14">
        <v>12258</v>
      </c>
      <c r="C32" s="14">
        <v>5601</v>
      </c>
      <c r="D32" s="14">
        <v>6816</v>
      </c>
      <c r="E32" s="14">
        <v>302352</v>
      </c>
      <c r="F32" s="15">
        <f t="shared" si="0"/>
        <v>327027</v>
      </c>
      <c r="H32" s="22"/>
      <c r="I32" s="22"/>
      <c r="J32" s="22"/>
      <c r="K32" s="22"/>
    </row>
    <row r="33" spans="1:11" x14ac:dyDescent="0.25">
      <c r="A33" s="4" t="s">
        <v>64</v>
      </c>
      <c r="B33" s="15"/>
      <c r="C33" s="14">
        <v>1403</v>
      </c>
      <c r="D33" s="15"/>
      <c r="E33" s="14">
        <v>91203</v>
      </c>
      <c r="F33" s="15">
        <f t="shared" si="0"/>
        <v>92606</v>
      </c>
      <c r="H33" s="22"/>
      <c r="I33" s="22"/>
      <c r="J33" s="22"/>
      <c r="K33" s="22"/>
    </row>
    <row r="34" spans="1:11" x14ac:dyDescent="0.25">
      <c r="A34" s="4" t="s">
        <v>65</v>
      </c>
      <c r="B34" s="15"/>
      <c r="C34" s="15"/>
      <c r="D34" s="15"/>
      <c r="E34" s="14">
        <v>88388</v>
      </c>
      <c r="F34" s="15">
        <f t="shared" si="0"/>
        <v>88388</v>
      </c>
      <c r="H34" s="22"/>
      <c r="I34" s="22"/>
      <c r="J34" s="22"/>
      <c r="K34" s="22"/>
    </row>
    <row r="35" spans="1:11" x14ac:dyDescent="0.25">
      <c r="A35" s="4" t="s">
        <v>66</v>
      </c>
      <c r="B35" s="14">
        <v>730</v>
      </c>
      <c r="C35" s="14">
        <v>2186</v>
      </c>
      <c r="D35" s="15"/>
      <c r="E35" s="14">
        <v>178367</v>
      </c>
      <c r="F35" s="15">
        <f t="shared" si="0"/>
        <v>181283</v>
      </c>
      <c r="H35" s="22"/>
      <c r="I35" s="22"/>
      <c r="J35" s="22"/>
      <c r="K35" s="22"/>
    </row>
    <row r="36" spans="1:11" x14ac:dyDescent="0.25">
      <c r="B36" s="15"/>
      <c r="C36" s="15"/>
      <c r="D36" s="15"/>
      <c r="E36" s="15"/>
      <c r="F36" s="15"/>
      <c r="H36" s="22"/>
      <c r="I36" s="22"/>
      <c r="J36" s="22"/>
      <c r="K36" s="22"/>
    </row>
    <row r="37" spans="1:11" x14ac:dyDescent="0.25">
      <c r="A37" s="2" t="s">
        <v>71</v>
      </c>
      <c r="B37" s="14">
        <v>625041</v>
      </c>
      <c r="C37" s="14">
        <v>41634</v>
      </c>
      <c r="D37" s="14">
        <v>137706</v>
      </c>
      <c r="E37" s="14">
        <v>4635237</v>
      </c>
      <c r="F37" s="15">
        <f t="shared" si="0"/>
        <v>5439618</v>
      </c>
      <c r="H37" s="22"/>
      <c r="I37" s="22"/>
      <c r="J37" s="22"/>
      <c r="K37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C8747921DEB47908282AF5FC82B21" ma:contentTypeVersion="15" ma:contentTypeDescription="Create a new document." ma:contentTypeScope="" ma:versionID="56019d78c011c7cd6350350dcd8aa7fb">
  <xsd:schema xmlns:xsd="http://www.w3.org/2001/XMLSchema" xmlns:xs="http://www.w3.org/2001/XMLSchema" xmlns:p="http://schemas.microsoft.com/office/2006/metadata/properties" xmlns:ns2="6dce361f-7b53-4909-8b0d-30e42626cdc9" xmlns:ns3="3610aed6-0335-46d2-b190-87c476b048cc" targetNamespace="http://schemas.microsoft.com/office/2006/metadata/properties" ma:root="true" ma:fieldsID="6b3b626831a7ffd09f2673f2f5ee478b" ns2:_="" ns3:_="">
    <xsd:import namespace="6dce361f-7b53-4909-8b0d-30e42626cdc9"/>
    <xsd:import namespace="3610aed6-0335-46d2-b190-87c476b04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e361f-7b53-4909-8b0d-30e42626c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865813-b24e-4515-aac3-72cd3b0aa1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0aed6-0335-46d2-b190-87c476b048c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bfd33f-520a-4f1d-a8bd-38e8c7411af6}" ma:internalName="TaxCatchAll" ma:showField="CatchAllData" ma:web="3610aed6-0335-46d2-b190-87c476b04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ce361f-7b53-4909-8b0d-30e42626cdc9">
      <Terms xmlns="http://schemas.microsoft.com/office/infopath/2007/PartnerControls"/>
    </lcf76f155ced4ddcb4097134ff3c332f>
    <TaxCatchAll xmlns="3610aed6-0335-46d2-b190-87c476b048cc" xsi:nil="true"/>
  </documentManagement>
</p:properties>
</file>

<file path=customXml/itemProps1.xml><?xml version="1.0" encoding="utf-8"?>
<ds:datastoreItem xmlns:ds="http://schemas.openxmlformats.org/officeDocument/2006/customXml" ds:itemID="{F83C2CFB-415A-476A-9894-6FFFEFDC6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e361f-7b53-4909-8b0d-30e42626cdc9"/>
    <ds:schemaRef ds:uri="3610aed6-0335-46d2-b190-87c476b04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70D071-5077-470D-B30F-2C27B8B13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68A83-C00B-491B-B903-689E568C6961}">
  <ds:schemaRefs>
    <ds:schemaRef ds:uri="http://schemas.microsoft.com/office/2006/metadata/properties"/>
    <ds:schemaRef ds:uri="http://schemas.microsoft.com/office/infopath/2007/PartnerControls"/>
    <ds:schemaRef ds:uri="6dce361f-7b53-4909-8b0d-30e42626cdc9"/>
    <ds:schemaRef ds:uri="3610aed6-0335-46d2-b190-87c476b048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1.1</vt:lpstr>
      <vt:lpstr>1.2</vt:lpstr>
      <vt:lpstr>1.3</vt:lpstr>
      <vt:lpstr>1.4</vt:lpstr>
      <vt:lpstr>1.5</vt:lpstr>
      <vt:lpstr>2.1</vt:lpstr>
      <vt:lpstr>2.2</vt:lpstr>
      <vt:lpstr>2.3</vt:lpstr>
      <vt:lpstr>3.1</vt:lpstr>
      <vt:lpstr>3.2</vt:lpstr>
      <vt:lpstr>3.3</vt:lpstr>
      <vt:lpstr>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Catalano</dc:creator>
  <cp:lastModifiedBy>Allison Catalano</cp:lastModifiedBy>
  <dcterms:created xsi:type="dcterms:W3CDTF">2025-02-18T09:25:40Z</dcterms:created>
  <dcterms:modified xsi:type="dcterms:W3CDTF">2025-05-16T11:51:47Z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0x010100206C8747921DEB47908282AF5FC82B21</vt:lpwstr>
  </property>
  <property fmtid="{D5CDD505-2E9C-101B-9397-08002B2CF9AE}" pid="3" name="MediaServiceImageTags">
    <vt:lpwstr/>
  </property>
</Properties>
</file>