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ath.sharepoint.com/sites/SBS_FAI2-KE/Shared Documents/KE/01 Projects/2022-03 Health Foundation/data analysis/Final Databooks/"/>
    </mc:Choice>
  </mc:AlternateContent>
  <xr:revisionPtr revIDLastSave="1734" documentId="8_{0A9022F9-A0D7-4792-9F88-F7F52C2C0B5E}" xr6:coauthVersionLast="47" xr6:coauthVersionMax="47" xr10:uidLastSave="{E350C8DB-703D-4463-AA7E-226C4ED415A1}"/>
  <bookViews>
    <workbookView xWindow="32460" yWindow="1245" windowWidth="19185" windowHeight="11790" firstSheet="5" activeTab="9" xr2:uid="{00000000-000D-0000-FFFF-FFFF00000000}"/>
  </bookViews>
  <sheets>
    <sheet name="Contents" sheetId="1" r:id="rId1"/>
    <sheet name="Chart 3.1" sheetId="2" r:id="rId2"/>
    <sheet name="Chart 3.2" sheetId="25" r:id="rId3"/>
    <sheet name="Chart 3.3" sheetId="3" r:id="rId4"/>
    <sheet name="Chart 3.4" sheetId="4" r:id="rId5"/>
    <sheet name="Chart 3.5" sheetId="5" r:id="rId6"/>
    <sheet name="Chart 3.6" sheetId="6" r:id="rId7"/>
    <sheet name="Table 3.1" sheetId="7" r:id="rId8"/>
    <sheet name="Chart 3.7" sheetId="8" r:id="rId9"/>
    <sheet name="Chart 3.8" sheetId="9" r:id="rId10"/>
    <sheet name="Chart 3.9" sheetId="10" r:id="rId11"/>
    <sheet name="Chart 3.10" sheetId="11" r:id="rId12"/>
    <sheet name="Chart 3.11" sheetId="12" r:id="rId13"/>
    <sheet name="Chart 3.12" sheetId="13" r:id="rId14"/>
    <sheet name="Chart 3.13" sheetId="14" r:id="rId15"/>
    <sheet name="Chart 3.14" sheetId="15" r:id="rId16"/>
    <sheet name="Chart 3.15" sheetId="16" r:id="rId17"/>
    <sheet name="Chart 3.16" sheetId="17" r:id="rId18"/>
    <sheet name="Chart 3.17" sheetId="18" r:id="rId19"/>
  </sheets>
  <definedNames>
    <definedName name="_Toc116053240" localSheetId="0">Contents!$B$2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2" l="1"/>
  <c r="F89" i="12"/>
  <c r="H89" i="12" s="1"/>
  <c r="G88" i="12"/>
  <c r="F88" i="12"/>
  <c r="H88" i="12" s="1"/>
  <c r="G87" i="12"/>
  <c r="F87" i="12"/>
  <c r="H87" i="12" s="1"/>
  <c r="G86" i="12"/>
  <c r="F86" i="12"/>
  <c r="G85" i="12"/>
  <c r="F85" i="12"/>
  <c r="H85" i="12" s="1"/>
  <c r="G84" i="12"/>
  <c r="F84" i="12"/>
  <c r="G83" i="12"/>
  <c r="F83" i="12"/>
  <c r="H83" i="12" s="1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H75" i="12" s="1"/>
  <c r="G74" i="12"/>
  <c r="J76" i="12" s="1"/>
  <c r="F74" i="12"/>
  <c r="H74" i="12" s="1"/>
  <c r="G73" i="12"/>
  <c r="F73" i="12"/>
  <c r="G72" i="12"/>
  <c r="F72" i="12"/>
  <c r="G71" i="12"/>
  <c r="F71" i="12"/>
  <c r="G70" i="12"/>
  <c r="F70" i="12"/>
  <c r="G69" i="12"/>
  <c r="F69" i="12"/>
  <c r="G68" i="12"/>
  <c r="F68" i="12"/>
  <c r="H68" i="12" s="1"/>
  <c r="G67" i="12"/>
  <c r="F67" i="12"/>
  <c r="H67" i="12" s="1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H60" i="12" s="1"/>
  <c r="G59" i="12"/>
  <c r="F59" i="12"/>
  <c r="G58" i="12"/>
  <c r="F58" i="12"/>
  <c r="H58" i="12" s="1"/>
  <c r="G57" i="12"/>
  <c r="F57" i="12"/>
  <c r="G56" i="12"/>
  <c r="F56" i="12"/>
  <c r="H56" i="12" s="1"/>
  <c r="G55" i="12"/>
  <c r="F55" i="12"/>
  <c r="G54" i="12"/>
  <c r="J56" i="12" s="1"/>
  <c r="F54" i="12"/>
  <c r="G53" i="12"/>
  <c r="F53" i="12"/>
  <c r="G52" i="12"/>
  <c r="F52" i="12"/>
  <c r="H52" i="12" s="1"/>
  <c r="G51" i="12"/>
  <c r="F51" i="12"/>
  <c r="G50" i="12"/>
  <c r="J52" i="12" s="1"/>
  <c r="F50" i="12"/>
  <c r="H50" i="12" s="1"/>
  <c r="G49" i="12"/>
  <c r="F49" i="12"/>
  <c r="G48" i="12"/>
  <c r="F48" i="12"/>
  <c r="H48" i="12" s="1"/>
  <c r="G47" i="12"/>
  <c r="F47" i="12"/>
  <c r="G46" i="12"/>
  <c r="J48" i="12" s="1"/>
  <c r="F46" i="12"/>
  <c r="G45" i="12"/>
  <c r="F45" i="12"/>
  <c r="G44" i="12"/>
  <c r="F44" i="12"/>
  <c r="H44" i="12" s="1"/>
  <c r="G43" i="12"/>
  <c r="F43" i="12"/>
  <c r="G42" i="12"/>
  <c r="J44" i="12" s="1"/>
  <c r="F42" i="12"/>
  <c r="H42" i="12" s="1"/>
  <c r="G41" i="12"/>
  <c r="F41" i="12"/>
  <c r="H41" i="12" s="1"/>
  <c r="G40" i="12"/>
  <c r="F40" i="12"/>
  <c r="H40" i="12" s="1"/>
  <c r="G39" i="12"/>
  <c r="F39" i="12"/>
  <c r="G38" i="12"/>
  <c r="J40" i="12" s="1"/>
  <c r="F38" i="12"/>
  <c r="G37" i="12"/>
  <c r="F37" i="12"/>
  <c r="G36" i="12"/>
  <c r="F36" i="12"/>
  <c r="H36" i="12" s="1"/>
  <c r="G35" i="12"/>
  <c r="F35" i="12"/>
  <c r="G34" i="12"/>
  <c r="J36" i="12" s="1"/>
  <c r="F34" i="12"/>
  <c r="H34" i="12" s="1"/>
  <c r="G33" i="12"/>
  <c r="F33" i="12"/>
  <c r="H33" i="12" s="1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33" i="12"/>
  <c r="J69" i="12" l="1"/>
  <c r="I39" i="12"/>
  <c r="I47" i="12"/>
  <c r="H49" i="12"/>
  <c r="I55" i="12"/>
  <c r="H57" i="12"/>
  <c r="I63" i="12"/>
  <c r="H65" i="12"/>
  <c r="I71" i="12"/>
  <c r="H73" i="12"/>
  <c r="I79" i="12"/>
  <c r="H81" i="12"/>
  <c r="J35" i="12"/>
  <c r="J39" i="12"/>
  <c r="J43" i="12"/>
  <c r="J47" i="12"/>
  <c r="J51" i="12"/>
  <c r="J55" i="12"/>
  <c r="J59" i="12"/>
  <c r="J63" i="12"/>
  <c r="J67" i="12"/>
  <c r="J71" i="12"/>
  <c r="M73" i="12" s="1"/>
  <c r="J75" i="12"/>
  <c r="J79" i="12"/>
  <c r="M81" i="12" s="1"/>
  <c r="J83" i="12"/>
  <c r="J87" i="12"/>
  <c r="I66" i="12"/>
  <c r="I74" i="12"/>
  <c r="I78" i="12"/>
  <c r="I82" i="12"/>
  <c r="K82" i="12" s="1"/>
  <c r="I86" i="12"/>
  <c r="K86" i="12" s="1"/>
  <c r="I50" i="12"/>
  <c r="J38" i="12"/>
  <c r="J42" i="12"/>
  <c r="J46" i="12"/>
  <c r="J50" i="12"/>
  <c r="J54" i="12"/>
  <c r="J58" i="12"/>
  <c r="J62" i="12"/>
  <c r="J66" i="12"/>
  <c r="M68" i="12" s="1"/>
  <c r="J70" i="12"/>
  <c r="J74" i="12"/>
  <c r="J78" i="12"/>
  <c r="J82" i="12"/>
  <c r="J86" i="12"/>
  <c r="I54" i="12"/>
  <c r="I40" i="12"/>
  <c r="I48" i="12"/>
  <c r="I56" i="12"/>
  <c r="I64" i="12"/>
  <c r="I68" i="12"/>
  <c r="I72" i="12"/>
  <c r="H78" i="12"/>
  <c r="H82" i="12"/>
  <c r="I88" i="12"/>
  <c r="K88" i="12" s="1"/>
  <c r="I34" i="12"/>
  <c r="I62" i="12"/>
  <c r="J60" i="12"/>
  <c r="J64" i="12"/>
  <c r="J68" i="12"/>
  <c r="M70" i="12" s="1"/>
  <c r="J72" i="12"/>
  <c r="M74" i="12" s="1"/>
  <c r="J80" i="12"/>
  <c r="M82" i="12" s="1"/>
  <c r="J84" i="12"/>
  <c r="J88" i="12"/>
  <c r="I38" i="12"/>
  <c r="I37" i="12"/>
  <c r="I41" i="12"/>
  <c r="I45" i="12"/>
  <c r="I49" i="12"/>
  <c r="I53" i="12"/>
  <c r="I57" i="12"/>
  <c r="I61" i="12"/>
  <c r="I65" i="12"/>
  <c r="I73" i="12"/>
  <c r="I80" i="12"/>
  <c r="I42" i="12"/>
  <c r="I58" i="12"/>
  <c r="M77" i="12"/>
  <c r="J37" i="12"/>
  <c r="J41" i="12"/>
  <c r="J45" i="12"/>
  <c r="J49" i="12"/>
  <c r="J53" i="12"/>
  <c r="J57" i="12"/>
  <c r="J61" i="12"/>
  <c r="J65" i="12"/>
  <c r="M66" i="12" s="1"/>
  <c r="J73" i="12"/>
  <c r="M75" i="12" s="1"/>
  <c r="J77" i="12"/>
  <c r="J81" i="12"/>
  <c r="J85" i="12"/>
  <c r="J89" i="12"/>
  <c r="I46" i="12"/>
  <c r="K74" i="12"/>
  <c r="K78" i="12"/>
  <c r="L80" i="12"/>
  <c r="L73" i="12"/>
  <c r="L66" i="12"/>
  <c r="K68" i="12"/>
  <c r="L74" i="12"/>
  <c r="K64" i="12"/>
  <c r="K72" i="12"/>
  <c r="M86" i="12"/>
  <c r="K73" i="12"/>
  <c r="M85" i="12"/>
  <c r="M83" i="12"/>
  <c r="M87" i="12"/>
  <c r="H63" i="12"/>
  <c r="H80" i="12"/>
  <c r="H72" i="12"/>
  <c r="H64" i="12"/>
  <c r="J33" i="12"/>
  <c r="I69" i="12"/>
  <c r="I76" i="12"/>
  <c r="I83" i="12"/>
  <c r="I87" i="12"/>
  <c r="H79" i="12"/>
  <c r="H39" i="12"/>
  <c r="H86" i="12"/>
  <c r="H70" i="12"/>
  <c r="H62" i="12"/>
  <c r="H54" i="12"/>
  <c r="H46" i="12"/>
  <c r="H38" i="12"/>
  <c r="J34" i="12"/>
  <c r="I70" i="12"/>
  <c r="I77" i="12"/>
  <c r="I84" i="12"/>
  <c r="H71" i="12"/>
  <c r="H77" i="12"/>
  <c r="H69" i="12"/>
  <c r="H61" i="12"/>
  <c r="H53" i="12"/>
  <c r="H45" i="12"/>
  <c r="H37" i="12"/>
  <c r="I35" i="12"/>
  <c r="I43" i="12"/>
  <c r="I51" i="12"/>
  <c r="I59" i="12"/>
  <c r="I81" i="12"/>
  <c r="L81" i="12" s="1"/>
  <c r="H84" i="12"/>
  <c r="H76" i="12"/>
  <c r="I67" i="12"/>
  <c r="L67" i="12" s="1"/>
  <c r="I85" i="12"/>
  <c r="H55" i="12"/>
  <c r="H59" i="12"/>
  <c r="H51" i="12"/>
  <c r="H43" i="12"/>
  <c r="H35" i="12"/>
  <c r="I36" i="12"/>
  <c r="I44" i="12"/>
  <c r="I52" i="12"/>
  <c r="I60" i="12"/>
  <c r="I89" i="12"/>
  <c r="K89" i="12" s="1"/>
  <c r="H66" i="12"/>
  <c r="I75" i="12"/>
  <c r="L76" i="12" s="1"/>
  <c r="H47" i="12"/>
  <c r="I33" i="12"/>
  <c r="M69" i="12" l="1"/>
  <c r="K80" i="12"/>
  <c r="K79" i="12"/>
  <c r="K71" i="12"/>
  <c r="N76" i="12"/>
  <c r="N81" i="12"/>
  <c r="M67" i="12"/>
  <c r="M71" i="12"/>
  <c r="M79" i="12"/>
  <c r="M89" i="12"/>
  <c r="M76" i="12"/>
  <c r="N66" i="12"/>
  <c r="M72" i="12"/>
  <c r="K65" i="12"/>
  <c r="K66" i="12"/>
  <c r="L70" i="12"/>
  <c r="N70" i="12" s="1"/>
  <c r="M78" i="12"/>
  <c r="N73" i="12"/>
  <c r="M88" i="12"/>
  <c r="L75" i="12"/>
  <c r="L84" i="12"/>
  <c r="M84" i="12"/>
  <c r="N74" i="12"/>
  <c r="M80" i="12"/>
  <c r="N80" i="12" s="1"/>
  <c r="K76" i="12"/>
  <c r="L78" i="12"/>
  <c r="N78" i="12" s="1"/>
  <c r="K85" i="12"/>
  <c r="L87" i="12"/>
  <c r="N87" i="12" s="1"/>
  <c r="K84" i="12"/>
  <c r="L86" i="12"/>
  <c r="N86" i="12" s="1"/>
  <c r="K67" i="12"/>
  <c r="L69" i="12"/>
  <c r="N69" i="12" s="1"/>
  <c r="K77" i="12"/>
  <c r="L79" i="12"/>
  <c r="N79" i="12" s="1"/>
  <c r="N75" i="12"/>
  <c r="K70" i="12"/>
  <c r="L72" i="12"/>
  <c r="N72" i="12" s="1"/>
  <c r="N67" i="12"/>
  <c r="K75" i="12"/>
  <c r="L77" i="12"/>
  <c r="N77" i="12" s="1"/>
  <c r="L83" i="12"/>
  <c r="N83" i="12" s="1"/>
  <c r="K81" i="12"/>
  <c r="L89" i="12"/>
  <c r="N89" i="12" s="1"/>
  <c r="K87" i="12"/>
  <c r="L82" i="12"/>
  <c r="N82" i="12" s="1"/>
  <c r="L88" i="12"/>
  <c r="N88" i="12" s="1"/>
  <c r="L68" i="12"/>
  <c r="N68" i="12" s="1"/>
  <c r="K69" i="12"/>
  <c r="L71" i="12"/>
  <c r="K83" i="12"/>
  <c r="L85" i="12"/>
  <c r="N85" i="12" s="1"/>
  <c r="N71" i="12" l="1"/>
  <c r="N84" i="12"/>
  <c r="E35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G33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F32" i="18" l="1"/>
  <c r="F33" i="18"/>
  <c r="F34" i="18"/>
  <c r="F35" i="18"/>
  <c r="F36" i="18"/>
  <c r="F37" i="18"/>
  <c r="F38" i="18"/>
  <c r="F39" i="18"/>
  <c r="F40" i="18"/>
  <c r="F31" i="18"/>
  <c r="E32" i="18"/>
  <c r="E33" i="18"/>
  <c r="E34" i="18"/>
  <c r="E35" i="18"/>
  <c r="E36" i="18"/>
  <c r="E37" i="18"/>
  <c r="E38" i="18"/>
  <c r="E39" i="18"/>
  <c r="E40" i="18"/>
  <c r="E31" i="18"/>
  <c r="I32" i="14"/>
  <c r="J32" i="14"/>
  <c r="K32" i="14"/>
  <c r="L32" i="14"/>
  <c r="I33" i="14"/>
  <c r="J33" i="14"/>
  <c r="K33" i="14"/>
  <c r="L33" i="14"/>
  <c r="I34" i="14"/>
  <c r="J34" i="14"/>
  <c r="K34" i="14"/>
  <c r="L34" i="14"/>
  <c r="I35" i="14"/>
  <c r="J35" i="14"/>
  <c r="K35" i="14"/>
  <c r="L35" i="14"/>
  <c r="I36" i="14"/>
  <c r="J36" i="14"/>
  <c r="K36" i="14"/>
  <c r="L36" i="14"/>
  <c r="I37" i="14"/>
  <c r="J37" i="14"/>
  <c r="K37" i="14"/>
  <c r="L37" i="14"/>
  <c r="I38" i="14"/>
  <c r="J38" i="14"/>
  <c r="K38" i="14"/>
  <c r="L38" i="14"/>
  <c r="I39" i="14"/>
  <c r="J39" i="14"/>
  <c r="K39" i="14"/>
  <c r="L39" i="14"/>
  <c r="I40" i="14"/>
  <c r="J40" i="14"/>
  <c r="K40" i="14"/>
  <c r="L40" i="14"/>
  <c r="I41" i="14"/>
  <c r="J41" i="14"/>
  <c r="K41" i="14"/>
  <c r="L41" i="14"/>
  <c r="I42" i="14"/>
  <c r="J42" i="14"/>
  <c r="K42" i="14"/>
  <c r="L42" i="14"/>
  <c r="I43" i="14"/>
  <c r="J43" i="14"/>
  <c r="K43" i="14"/>
  <c r="L43" i="14"/>
  <c r="I44" i="14"/>
  <c r="J44" i="14"/>
  <c r="K44" i="14"/>
  <c r="L44" i="14"/>
  <c r="I45" i="14"/>
  <c r="J45" i="14"/>
  <c r="K45" i="14"/>
  <c r="L45" i="14"/>
  <c r="I46" i="14"/>
  <c r="J46" i="14"/>
  <c r="K46" i="14"/>
  <c r="L46" i="14"/>
  <c r="I47" i="14"/>
  <c r="J47" i="14"/>
  <c r="K47" i="14"/>
  <c r="L47" i="14"/>
  <c r="I48" i="14"/>
  <c r="J48" i="14"/>
  <c r="K48" i="14"/>
  <c r="L48" i="14"/>
  <c r="I49" i="14"/>
  <c r="J49" i="14"/>
  <c r="K49" i="14"/>
  <c r="L49" i="14"/>
  <c r="I50" i="14"/>
  <c r="J50" i="14"/>
  <c r="K50" i="14"/>
  <c r="L50" i="14"/>
  <c r="I51" i="14"/>
  <c r="J51" i="14"/>
  <c r="K51" i="14"/>
  <c r="L51" i="14"/>
  <c r="I52" i="14"/>
  <c r="J52" i="14"/>
  <c r="K52" i="14"/>
  <c r="L52" i="14"/>
  <c r="I53" i="14"/>
  <c r="J53" i="14"/>
  <c r="K53" i="14"/>
  <c r="L53" i="14"/>
  <c r="I54" i="14"/>
  <c r="J54" i="14"/>
  <c r="K54" i="14"/>
  <c r="L54" i="14"/>
  <c r="J31" i="14"/>
  <c r="K31" i="14"/>
  <c r="L31" i="14"/>
  <c r="I31" i="14"/>
</calcChain>
</file>

<file path=xl/sharedStrings.xml><?xml version="1.0" encoding="utf-8"?>
<sst xmlns="http://schemas.openxmlformats.org/spreadsheetml/2006/main" count="443" uniqueCount="263">
  <si>
    <t>Chart 3.1: The pattern of household income growth across the income distribution has varied markedly during the past six decades</t>
  </si>
  <si>
    <t xml:space="preserve">Source: FAI analysis of the Family Resources Survey (Historic Dataset) and Households Below Average Income datasets, various years. </t>
  </si>
  <si>
    <t>Note: data is presented on basis of three year rolling averages for the three years up to the date shown on the x-axis. N = 206,582</t>
  </si>
  <si>
    <t xml:space="preserve">Source: FAI analysis of Households Below Average Income datasets. </t>
  </si>
  <si>
    <t xml:space="preserve"> Source: OECD income distribution database and FAI analysis. Household income is measured net of taxes and benefits before housing costs and is equivalised.</t>
  </si>
  <si>
    <t>Note: data is presented on basis of three year rolling averages for the three years up to the date shown on the x-axis. N = 58,775</t>
  </si>
  <si>
    <t>Source: FAI analysis of Households Below Average Income datasets</t>
  </si>
  <si>
    <t>Note: income measured at household level, weighted by individual. Unweighted N = 17,113</t>
  </si>
  <si>
    <t>Table 3.1: There is a large degree of income mobility over a 10-year period, but income persistence for a minority</t>
  </si>
  <si>
    <t xml:space="preserve">Source: FAI analysis of Understanding Society. </t>
  </si>
  <si>
    <t>Note: income measured after housing costs, equivalised. Unweighted N = 1,066</t>
  </si>
  <si>
    <t>Source: FAI analysis of Understanding Society</t>
  </si>
  <si>
    <t>Note: income measured after housing costs, equivalised. Unweighted N = 2,193</t>
  </si>
  <si>
    <t>Source: FAI analysis of Scottish Household Survey. Unweighted N = 231,547</t>
  </si>
  <si>
    <t>Chart 3.9: The proportion of households saying that they struggle financially has declined since 1999</t>
  </si>
  <si>
    <t>Note: data is presented as three year rolling averages for the three years up to the date shown on the x-axis. N = 206,582</t>
  </si>
  <si>
    <t xml:space="preserve">Source: OECD Income Distribution statistics, and FAI analysis of Households Below Average Income datasets. </t>
  </si>
  <si>
    <t>Source: FAI analysis of Households Below Average Income datasets. N = 181,558</t>
  </si>
  <si>
    <t>Source: FAI analysis of Households Below Average Income datasets. N = 5,525</t>
  </si>
  <si>
    <t>Source: FAI analysis of Wealth and Assets Survey. Unweighted N = 1,514</t>
  </si>
  <si>
    <t xml:space="preserve">Source: FAI analysis of Wealth and Assets Survey. </t>
  </si>
  <si>
    <t>Source: FAI analysis of Wealth and Assets Survey. Unweighted N = 4,347</t>
  </si>
  <si>
    <t>Chapter 3 - Household financial circumstances and living standards</t>
  </si>
  <si>
    <t>Back to Contents Page</t>
  </si>
  <si>
    <r>
      <t>Note: the top and bottom of each bar denotes the 75</t>
    </r>
    <r>
      <rPr>
        <i/>
        <vertAlign val="superscript"/>
        <sz val="12"/>
        <color theme="1"/>
        <rFont val="Calibri"/>
        <family val="2"/>
        <scheme val="minor"/>
      </rPr>
      <t>th</t>
    </r>
    <r>
      <rPr>
        <i/>
        <sz val="12"/>
        <color theme="1"/>
        <rFont val="Calibri"/>
        <family val="2"/>
        <scheme val="minor"/>
      </rPr>
      <t xml:space="preserve"> and 25</t>
    </r>
    <r>
      <rPr>
        <i/>
        <vertAlign val="superscript"/>
        <sz val="12"/>
        <color theme="1"/>
        <rFont val="Calibri"/>
        <family val="2"/>
        <scheme val="minor"/>
      </rPr>
      <t>th</t>
    </r>
    <r>
      <rPr>
        <i/>
        <sz val="12"/>
        <color theme="1"/>
        <rFont val="Calibri"/>
        <family val="2"/>
        <scheme val="minor"/>
      </rPr>
      <t xml:space="preserve"> percentile of household wealth for each income decile. Unweighted N = 1,514</t>
    </r>
  </si>
  <si>
    <t>1-2 years</t>
  </si>
  <si>
    <t>3-4 years</t>
  </si>
  <si>
    <t>5-6 years</t>
  </si>
  <si>
    <t>7-8 years</t>
  </si>
  <si>
    <t>9-10 years</t>
  </si>
  <si>
    <t>2 years</t>
  </si>
  <si>
    <t>3 years</t>
  </si>
  <si>
    <t>4 years</t>
  </si>
  <si>
    <t>1 year</t>
  </si>
  <si>
    <t>0 years</t>
  </si>
  <si>
    <t>Urban</t>
  </si>
  <si>
    <t>Rural</t>
  </si>
  <si>
    <t>Bottom 20% income</t>
  </si>
  <si>
    <t>Bottom 20% SIMD</t>
  </si>
  <si>
    <t>High</t>
  </si>
  <si>
    <t>Marginal</t>
  </si>
  <si>
    <t>Low</t>
  </si>
  <si>
    <t>Very low</t>
  </si>
  <si>
    <t>Total</t>
  </si>
  <si>
    <t>Household income quintile</t>
  </si>
  <si>
    <t>Lowest income</t>
  </si>
  <si>
    <t>Highest income</t>
  </si>
  <si>
    <t>Family type</t>
  </si>
  <si>
    <t>pensioner</t>
  </si>
  <si>
    <t>couple with children</t>
  </si>
  <si>
    <t>single parent</t>
  </si>
  <si>
    <t>couple without childr</t>
  </si>
  <si>
    <t>Single adult</t>
  </si>
  <si>
    <t>Poverty status</t>
  </si>
  <si>
    <t>Not in poverty</t>
  </si>
  <si>
    <t>In poverty</t>
  </si>
  <si>
    <t>Food Security Status by Income Quintile, Family Type and Poverty Status</t>
  </si>
  <si>
    <t>Manage very well</t>
  </si>
  <si>
    <t>Manage quite well</t>
  </si>
  <si>
    <t>Get by alright</t>
  </si>
  <si>
    <t>Don't manage very well</t>
  </si>
  <si>
    <t>Have some financial difficulties</t>
  </si>
  <si>
    <t>Are in deep financial trouble</t>
  </si>
  <si>
    <t xml:space="preserve">          </t>
  </si>
  <si>
    <t>Owned outright</t>
  </si>
  <si>
    <t>Owned with a mortgage</t>
  </si>
  <si>
    <t>Social rented sector tenants</t>
  </si>
  <si>
    <t>Private rented sector tenants</t>
  </si>
  <si>
    <t>White</t>
  </si>
  <si>
    <t>couple without children</t>
  </si>
  <si>
    <t>Median Income</t>
  </si>
  <si>
    <t>Has a degree</t>
  </si>
  <si>
    <t>No degree</t>
  </si>
  <si>
    <t>Other ethnic groups</t>
  </si>
  <si>
    <t>Asian/ Asian Britis</t>
  </si>
  <si>
    <t>Mean</t>
  </si>
  <si>
    <t>Median</t>
  </si>
  <si>
    <t>25th %</t>
  </si>
  <si>
    <t>75th %</t>
  </si>
  <si>
    <t>2006 to 08</t>
  </si>
  <si>
    <t>2018 to 20</t>
  </si>
  <si>
    <t>% 06-08</t>
  </si>
  <si>
    <t>% 18-20</t>
  </si>
  <si>
    <t>Degree status</t>
  </si>
  <si>
    <t>Tenure</t>
  </si>
  <si>
    <t>Ethnicity</t>
  </si>
  <si>
    <t>Benefit Unit Type</t>
  </si>
  <si>
    <t>Median Weekly Equivalised Income After Household Costs</t>
  </si>
  <si>
    <t>Number of Years</t>
  </si>
  <si>
    <t>Decile</t>
  </si>
  <si>
    <t>Percentage of Households Struggling Financially</t>
  </si>
  <si>
    <t>All People</t>
  </si>
  <si>
    <t>Children</t>
  </si>
  <si>
    <t>Pensioners</t>
  </si>
  <si>
    <t>Working Age Adults</t>
  </si>
  <si>
    <t>Percentage of People in Extreme Poverty by Group</t>
  </si>
  <si>
    <t>Percentage of People in Extreme Poverty by Group (3 Year average)</t>
  </si>
  <si>
    <t>1999/00</t>
  </si>
  <si>
    <t>2009/10</t>
  </si>
  <si>
    <t>2019/20</t>
  </si>
  <si>
    <t>1999/00 - 2009/10</t>
  </si>
  <si>
    <t>2009/10 - 2019/20</t>
  </si>
  <si>
    <t>Change</t>
  </si>
  <si>
    <t>Percentile</t>
  </si>
  <si>
    <t xml:space="preserve">Average Annual Growth in Household Income </t>
  </si>
  <si>
    <t>Annual Average Growth</t>
  </si>
  <si>
    <t>Before housing costs</t>
  </si>
  <si>
    <t>After housing costs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</si>
  <si>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</si>
  <si>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</si>
  <si>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</si>
  <si>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</si>
  <si>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</si>
  <si>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</si>
  <si>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</si>
  <si>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</si>
  <si>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</si>
  <si>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</si>
  <si>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</si>
  <si>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</si>
  <si>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</si>
  <si>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</si>
  <si>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</si>
  <si>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</si>
  <si>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</si>
  <si>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</si>
  <si>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</si>
  <si>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</si>
  <si>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</si>
  <si>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</si>
  <si>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</si>
  <si>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</si>
  <si>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</si>
  <si>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</si>
  <si>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</si>
  <si>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</si>
  <si>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</si>
  <si>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</si>
  <si>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</si>
  <si>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</si>
  <si>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</si>
  <si>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</si>
  <si>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</si>
  <si>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</si>
  <si>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</si>
  <si>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</si>
  <si>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</si>
  <si>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</si>
  <si>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</si>
  <si>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</si>
  <si>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</si>
  <si>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</si>
  <si>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</si>
  <si>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</si>
  <si>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</si>
  <si>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</si>
  <si>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</si>
  <si>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</si>
  <si>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</si>
  <si>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</si>
  <si>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</si>
  <si>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</si>
  <si>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</si>
  <si>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</si>
  <si>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</si>
  <si>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</si>
  <si>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</si>
  <si>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3 Year Average</t>
  </si>
  <si>
    <t>Annual Data</t>
  </si>
  <si>
    <t>Household Income Inequality</t>
  </si>
  <si>
    <t>1st quintile</t>
  </si>
  <si>
    <t>2nd quintile</t>
  </si>
  <si>
    <t>3rd quintile</t>
  </si>
  <si>
    <t>4th quintile</t>
  </si>
  <si>
    <t>5th quintile</t>
  </si>
  <si>
    <t>1963/64 - 1969/70</t>
  </si>
  <si>
    <t>1969/70 - 1979/80</t>
  </si>
  <si>
    <t>1979/80 - 1989/90</t>
  </si>
  <si>
    <t>1989/90 - 1999/00</t>
  </si>
  <si>
    <t>Average Annual Income Growth</t>
  </si>
  <si>
    <t>Percentage</t>
  </si>
  <si>
    <t>All Individuals</t>
  </si>
  <si>
    <t>Number and Percentage of People Living in Poverty by Group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</si>
  <si>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</si>
  <si>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</si>
  <si>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</si>
  <si>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</si>
  <si>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</si>
  <si>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</si>
  <si>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</si>
  <si>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</si>
  <si>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</si>
  <si>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</si>
  <si>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</si>
  <si>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</si>
  <si>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</si>
  <si>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</si>
  <si>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</si>
  <si>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</si>
  <si>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</si>
  <si>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</si>
  <si>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</si>
  <si>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</si>
  <si>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</si>
  <si>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</si>
  <si>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</si>
  <si>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</si>
  <si>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</si>
  <si>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Scotland</t>
  </si>
  <si>
    <t>Poverty Rate after Taxes and Transfers (2018)</t>
  </si>
  <si>
    <t>Median Household Wealth</t>
  </si>
  <si>
    <t>Household Wealth by Income Decile</t>
  </si>
  <si>
    <t>Households Struggling Financially by Household Type</t>
  </si>
  <si>
    <t>Household Wealth</t>
  </si>
  <si>
    <t>Household Welath Distribution by Decile</t>
  </si>
  <si>
    <t>Number of People Spending At Least 1 Year in Each Decile</t>
  </si>
  <si>
    <t>Total Weighted Sample</t>
  </si>
  <si>
    <t>Note: income measured after housing costs, equivalised. Unweighted N = 1,846</t>
  </si>
  <si>
    <t>Deciles 8 - 9</t>
  </si>
  <si>
    <t>Chart 3.7: There is a large degree of income mobility over a 10-year period, but income persistence for a minority</t>
  </si>
  <si>
    <t>Lowest decile</t>
  </si>
  <si>
    <t>Deciles 2 - 3</t>
  </si>
  <si>
    <t>Deciles 4 - 7</t>
  </si>
  <si>
    <t>Highest decile</t>
  </si>
  <si>
    <t>Decile Band in 2019/20</t>
  </si>
  <si>
    <t>Decile band in 2010-11</t>
  </si>
  <si>
    <t>Deciles 2-3</t>
  </si>
  <si>
    <t>Median deciles</t>
  </si>
  <si>
    <t>Deciles 8-9</t>
  </si>
  <si>
    <t>Chart 3.17: Despite a substantial increase in the value of household wealth, there has been little change in how it is distributed</t>
  </si>
  <si>
    <t>Chart 3.16: Household wealth is positively correlated with household income, but very imperfectly</t>
  </si>
  <si>
    <t>Chart 3.15: Household wealth is distributed extremely unevenly</t>
  </si>
  <si>
    <t>Chart 3.14: Single parents and those on low incomes are least likely to experience food security</t>
  </si>
  <si>
    <t>Chart 3.13: Extreme poverty was on the rise in the lead-up to the pandemic</t>
  </si>
  <si>
    <t>Chart 3.12: Scotland’s before housing cost poverty rate is in line with the average of EU countries</t>
  </si>
  <si>
    <t>Chart 3.11: After falling significantly until the mid-2010s, poverty has begun to increase again</t>
  </si>
  <si>
    <t>Chart 3.10: The proportion of households saying that they struggle financially has declined since 1999</t>
  </si>
  <si>
    <t>Chart 3.8: There is a large degree of income mobility over a 10-year period, but income persistence for a minority (2)</t>
  </si>
  <si>
    <t>Chart 3.6: There is huge variation in median income across various sub-groups</t>
  </si>
  <si>
    <t>Chart 3.5: The first decade of devolution saw strong income growth for most coupled with an increase in inequality; the second decade of devolution saw weak growth across the whole distribution</t>
  </si>
  <si>
    <t>Chart 3.4: Household income inequality in Scotland and the UK is high in an international context</t>
  </si>
  <si>
    <t>Chart 3.3: Household income inequality rose significantly during the 1980s, and has remained high since then</t>
  </si>
  <si>
    <t>Chart 3.2: The longrun growth of household incomes has stalled since 2010</t>
  </si>
  <si>
    <t>Median household income, before housing costs, Scotland (2019/20 prices)</t>
  </si>
  <si>
    <t xml:space="preserve">Source: FAI analysis of the Family Resources Survey (Historic Dataset) and Households Below Average Income datasets, various years. Note: data is presented on basis of three year rolling averages for the three years up to the date shown on the x-axis. </t>
  </si>
  <si>
    <t>Lowest</t>
  </si>
  <si>
    <t>Highest</t>
  </si>
  <si>
    <t>3-yr average</t>
  </si>
  <si>
    <t>Real Household Incomes</t>
  </si>
  <si>
    <t>net gini</t>
  </si>
  <si>
    <t>market gini</t>
  </si>
  <si>
    <t>Estonia</t>
  </si>
  <si>
    <t>Luxembourg</t>
  </si>
  <si>
    <t>Japan</t>
  </si>
  <si>
    <t>Korea</t>
  </si>
  <si>
    <t>Israel</t>
  </si>
  <si>
    <t>Romania</t>
  </si>
  <si>
    <t>Latvia</t>
  </si>
  <si>
    <t>Lithuania</t>
  </si>
  <si>
    <t>Türkiye</t>
  </si>
  <si>
    <t>Bulgaria</t>
  </si>
  <si>
    <t>Mexico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</si>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</sst>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&quot;£&quot;#,##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9" fillId="0" borderId="8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1" applyFont="1"/>
    <xf numFmtId="0" fontId="2" fillId="0" borderId="1" xfId="0" applyFont="1" applyBorder="1"/>
    <xf numFmtId="0" fontId="2" fillId="0" borderId="4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9" fontId="2" fillId="0" borderId="1" xfId="2" applyFont="1" applyBorder="1"/>
    <xf numFmtId="9" fontId="2" fillId="0" borderId="8" xfId="2" applyFont="1" applyBorder="1"/>
    <xf numFmtId="9" fontId="2" fillId="0" borderId="13" xfId="2" applyFont="1" applyBorder="1"/>
    <xf numFmtId="9" fontId="2" fillId="0" borderId="18" xfId="2" applyFont="1" applyBorder="1"/>
    <xf numFmtId="9" fontId="2" fillId="0" borderId="17" xfId="2" applyFont="1" applyBorder="1"/>
    <xf numFmtId="9" fontId="2" fillId="0" borderId="19" xfId="2" applyFont="1" applyBorder="1"/>
    <xf numFmtId="2" fontId="2" fillId="0" borderId="13" xfId="0" applyNumberFormat="1" applyFont="1" applyBorder="1"/>
    <xf numFmtId="2" fontId="2" fillId="0" borderId="1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7" xfId="0" applyFont="1" applyBorder="1"/>
    <xf numFmtId="165" fontId="2" fillId="0" borderId="23" xfId="2" applyNumberFormat="1" applyFont="1" applyBorder="1"/>
    <xf numFmtId="165" fontId="2" fillId="0" borderId="9" xfId="2" applyNumberFormat="1" applyFont="1" applyBorder="1"/>
    <xf numFmtId="165" fontId="2" fillId="0" borderId="1" xfId="2" applyNumberFormat="1" applyFont="1" applyBorder="1"/>
    <xf numFmtId="0" fontId="1" fillId="0" borderId="2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11" xfId="0" applyFont="1" applyBorder="1"/>
    <xf numFmtId="0" fontId="1" fillId="0" borderId="26" xfId="0" applyFont="1" applyBorder="1" applyAlignment="1">
      <alignment wrapText="1"/>
    </xf>
    <xf numFmtId="0" fontId="1" fillId="0" borderId="29" xfId="0" applyFont="1" applyBorder="1"/>
    <xf numFmtId="165" fontId="2" fillId="0" borderId="27" xfId="2" applyNumberFormat="1" applyFont="1" applyBorder="1"/>
    <xf numFmtId="165" fontId="2" fillId="0" borderId="34" xfId="2" applyNumberFormat="1" applyFont="1" applyBorder="1"/>
    <xf numFmtId="165" fontId="2" fillId="0" borderId="18" xfId="2" applyNumberFormat="1" applyFont="1" applyBorder="1"/>
    <xf numFmtId="165" fontId="2" fillId="0" borderId="28" xfId="2" applyNumberFormat="1" applyFont="1" applyBorder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9" fontId="2" fillId="0" borderId="2" xfId="2" applyFont="1" applyBorder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18" xfId="0" applyNumberFormat="1" applyFont="1" applyBorder="1"/>
    <xf numFmtId="2" fontId="2" fillId="0" borderId="40" xfId="0" applyNumberFormat="1" applyFont="1" applyBorder="1"/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/>
    <xf numFmtId="0" fontId="8" fillId="0" borderId="16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0" xfId="0" applyFont="1" applyBorder="1"/>
    <xf numFmtId="165" fontId="2" fillId="0" borderId="8" xfId="2" applyNumberFormat="1" applyFont="1" applyBorder="1"/>
    <xf numFmtId="165" fontId="2" fillId="0" borderId="2" xfId="2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8" xfId="0" applyFont="1" applyBorder="1"/>
    <xf numFmtId="165" fontId="2" fillId="0" borderId="13" xfId="2" applyNumberFormat="1" applyFont="1" applyBorder="1"/>
    <xf numFmtId="0" fontId="1" fillId="0" borderId="16" xfId="0" applyFont="1" applyBorder="1"/>
    <xf numFmtId="165" fontId="2" fillId="0" borderId="17" xfId="2" applyNumberFormat="1" applyFont="1" applyBorder="1"/>
    <xf numFmtId="165" fontId="2" fillId="0" borderId="19" xfId="2" applyNumberFormat="1" applyFont="1" applyBorder="1"/>
    <xf numFmtId="3" fontId="2" fillId="0" borderId="1" xfId="0" applyNumberFormat="1" applyFont="1" applyBorder="1"/>
    <xf numFmtId="3" fontId="2" fillId="0" borderId="8" xfId="0" applyNumberFormat="1" applyFont="1" applyBorder="1"/>
    <xf numFmtId="165" fontId="2" fillId="0" borderId="40" xfId="2" applyNumberFormat="1" applyFont="1" applyBorder="1"/>
    <xf numFmtId="3" fontId="2" fillId="0" borderId="18" xfId="0" applyNumberFormat="1" applyFont="1" applyBorder="1"/>
    <xf numFmtId="3" fontId="2" fillId="0" borderId="17" xfId="0" applyNumberFormat="1" applyFont="1" applyBorder="1"/>
    <xf numFmtId="9" fontId="2" fillId="0" borderId="40" xfId="2" applyFont="1" applyBorder="1"/>
    <xf numFmtId="0" fontId="2" fillId="0" borderId="16" xfId="0" applyFont="1" applyBorder="1"/>
    <xf numFmtId="1" fontId="2" fillId="0" borderId="8" xfId="0" applyNumberFormat="1" applyFont="1" applyBorder="1"/>
    <xf numFmtId="1" fontId="2" fillId="0" borderId="13" xfId="0" applyNumberFormat="1" applyFont="1" applyBorder="1"/>
    <xf numFmtId="1" fontId="2" fillId="0" borderId="17" xfId="0" applyNumberFormat="1" applyFont="1" applyBorder="1"/>
    <xf numFmtId="1" fontId="2" fillId="0" borderId="19" xfId="0" applyNumberFormat="1" applyFont="1" applyBorder="1"/>
    <xf numFmtId="0" fontId="1" fillId="0" borderId="42" xfId="0" applyFont="1" applyBorder="1"/>
    <xf numFmtId="0" fontId="1" fillId="0" borderId="4" xfId="0" applyFont="1" applyBorder="1" applyAlignment="1">
      <alignment vertical="center" wrapText="1"/>
    </xf>
    <xf numFmtId="9" fontId="2" fillId="0" borderId="41" xfId="2" applyFont="1" applyBorder="1"/>
    <xf numFmtId="9" fontId="2" fillId="0" borderId="27" xfId="2" applyFont="1" applyBorder="1"/>
    <xf numFmtId="9" fontId="2" fillId="0" borderId="28" xfId="2" applyFont="1" applyBorder="1"/>
    <xf numFmtId="0" fontId="1" fillId="0" borderId="13" xfId="0" applyFont="1" applyBorder="1"/>
    <xf numFmtId="0" fontId="1" fillId="0" borderId="8" xfId="0" applyFont="1" applyBorder="1" applyAlignment="1">
      <alignment horizontal="left"/>
    </xf>
    <xf numFmtId="0" fontId="1" fillId="0" borderId="17" xfId="0" applyFont="1" applyBorder="1"/>
    <xf numFmtId="0" fontId="1" fillId="0" borderId="43" xfId="0" applyFont="1" applyBorder="1"/>
    <xf numFmtId="0" fontId="1" fillId="0" borderId="30" xfId="0" applyFont="1" applyBorder="1"/>
    <xf numFmtId="16" fontId="1" fillId="0" borderId="7" xfId="0" applyNumberFormat="1" applyFont="1" applyBorder="1"/>
    <xf numFmtId="10" fontId="2" fillId="0" borderId="1" xfId="2" applyNumberFormat="1" applyFont="1" applyBorder="1"/>
    <xf numFmtId="10" fontId="2" fillId="0" borderId="13" xfId="2" applyNumberFormat="1" applyFont="1" applyBorder="1"/>
    <xf numFmtId="0" fontId="11" fillId="0" borderId="32" xfId="0" applyFont="1" applyBorder="1"/>
    <xf numFmtId="0" fontId="11" fillId="0" borderId="30" xfId="0" applyFont="1" applyBorder="1"/>
    <xf numFmtId="0" fontId="11" fillId="0" borderId="4" xfId="0" applyFont="1" applyBorder="1"/>
    <xf numFmtId="16" fontId="11" fillId="0" borderId="32" xfId="0" applyNumberFormat="1" applyFont="1" applyBorder="1"/>
    <xf numFmtId="9" fontId="12" fillId="0" borderId="1" xfId="2" applyFont="1" applyFill="1" applyBorder="1"/>
    <xf numFmtId="9" fontId="12" fillId="0" borderId="8" xfId="2" applyFont="1" applyFill="1" applyBorder="1"/>
    <xf numFmtId="0" fontId="11" fillId="0" borderId="33" xfId="0" applyFont="1" applyBorder="1"/>
    <xf numFmtId="9" fontId="12" fillId="0" borderId="18" xfId="2" applyFont="1" applyFill="1" applyBorder="1"/>
    <xf numFmtId="9" fontId="12" fillId="0" borderId="17" xfId="2" applyFont="1" applyFill="1" applyBorder="1"/>
    <xf numFmtId="0" fontId="12" fillId="0" borderId="8" xfId="0" applyFont="1" applyBorder="1"/>
    <xf numFmtId="164" fontId="12" fillId="0" borderId="8" xfId="0" applyNumberFormat="1" applyFont="1" applyBorder="1"/>
    <xf numFmtId="2" fontId="12" fillId="0" borderId="8" xfId="0" applyNumberFormat="1" applyFont="1" applyBorder="1"/>
    <xf numFmtId="2" fontId="12" fillId="0" borderId="17" xfId="0" applyNumberFormat="1" applyFont="1" applyBorder="1"/>
    <xf numFmtId="0" fontId="11" fillId="0" borderId="31" xfId="0" applyFont="1" applyBorder="1"/>
    <xf numFmtId="9" fontId="12" fillId="0" borderId="13" xfId="2" applyFont="1" applyFill="1" applyBorder="1"/>
    <xf numFmtId="9" fontId="12" fillId="0" borderId="19" xfId="2" applyFont="1" applyFill="1" applyBorder="1"/>
    <xf numFmtId="2" fontId="12" fillId="0" borderId="13" xfId="0" applyNumberFormat="1" applyFont="1" applyBorder="1"/>
    <xf numFmtId="0" fontId="12" fillId="0" borderId="13" xfId="0" applyFont="1" applyBorder="1"/>
    <xf numFmtId="2" fontId="12" fillId="0" borderId="19" xfId="0" applyNumberFormat="1" applyFont="1" applyBorder="1"/>
    <xf numFmtId="9" fontId="2" fillId="0" borderId="8" xfId="0" applyNumberFormat="1" applyFont="1" applyBorder="1"/>
    <xf numFmtId="9" fontId="2" fillId="0" borderId="13" xfId="0" applyNumberFormat="1" applyFont="1" applyBorder="1"/>
    <xf numFmtId="9" fontId="2" fillId="0" borderId="17" xfId="0" applyNumberFormat="1" applyFont="1" applyBorder="1"/>
    <xf numFmtId="9" fontId="2" fillId="0" borderId="19" xfId="0" applyNumberFormat="1" applyFont="1" applyBorder="1"/>
    <xf numFmtId="0" fontId="0" fillId="0" borderId="45" xfId="0" applyBorder="1" applyAlignment="1">
      <alignment vertical="top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9" fontId="14" fillId="0" borderId="1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11" xfId="1" applyFont="1" applyBorder="1"/>
    <xf numFmtId="0" fontId="13" fillId="0" borderId="8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/>
    </xf>
    <xf numFmtId="9" fontId="14" fillId="0" borderId="8" xfId="0" applyNumberFormat="1" applyFont="1" applyBorder="1" applyAlignment="1">
      <alignment horizontal="center" vertical="center"/>
    </xf>
    <xf numFmtId="16" fontId="2" fillId="0" borderId="29" xfId="0" applyNumberFormat="1" applyFont="1" applyBorder="1"/>
    <xf numFmtId="0" fontId="2" fillId="0" borderId="32" xfId="0" applyFont="1" applyBorder="1"/>
    <xf numFmtId="0" fontId="2" fillId="0" borderId="33" xfId="0" applyFont="1" applyBorder="1"/>
    <xf numFmtId="166" fontId="2" fillId="0" borderId="8" xfId="0" applyNumberFormat="1" applyFont="1" applyBorder="1"/>
    <xf numFmtId="166" fontId="2" fillId="0" borderId="13" xfId="0" applyNumberFormat="1" applyFont="1" applyBorder="1"/>
    <xf numFmtId="166" fontId="2" fillId="0" borderId="17" xfId="0" applyNumberFormat="1" applyFont="1" applyBorder="1"/>
    <xf numFmtId="166" fontId="2" fillId="0" borderId="19" xfId="0" applyNumberFormat="1" applyFont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textRotation="90"/>
    </xf>
    <xf numFmtId="0" fontId="13" fillId="0" borderId="47" xfId="0" applyFont="1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 textRotation="90"/>
    </xf>
    <xf numFmtId="0" fontId="11" fillId="0" borderId="4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 xr:uid="{0F6563B6-C262-413F-8AC1-456CC96A1F83}"/>
    <cellStyle name="Percent" xfId="2" builtinId="5"/>
  </cellStyles>
  <dxfs count="0"/>
  <tableStyles count="0" defaultTableStyle="TableStyleMedium2" defaultPivotStyle="PivotStyleLight16"/>
  <colors>
    <mruColors>
      <color rgb="FF595959"/>
      <color rgb="FFEF3B2C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200024</xdr:rowOff>
    </xdr:from>
    <xdr:to>
      <xdr:col>7</xdr:col>
      <xdr:colOff>361950</xdr:colOff>
      <xdr:row>22</xdr:row>
      <xdr:rowOff>191082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36C685-F110-415F-BA45-EEF196E92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00099"/>
          <a:ext cx="5810250" cy="3791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</xdr:row>
      <xdr:rowOff>0</xdr:rowOff>
    </xdr:from>
    <xdr:to>
      <xdr:col>7</xdr:col>
      <xdr:colOff>540385</xdr:colOff>
      <xdr:row>22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B1013D-C3E5-4186-AC7A-3B3DDA34E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00100"/>
          <a:ext cx="5731510" cy="374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</xdr:row>
      <xdr:rowOff>0</xdr:rowOff>
    </xdr:from>
    <xdr:to>
      <xdr:col>8</xdr:col>
      <xdr:colOff>390127</xdr:colOff>
      <xdr:row>23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890577-21BA-48A9-AA86-76354C179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00100"/>
          <a:ext cx="5828902" cy="380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9525</xdr:rowOff>
    </xdr:from>
    <xdr:to>
      <xdr:col>9</xdr:col>
      <xdr:colOff>288290</xdr:colOff>
      <xdr:row>23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0C23CE-937A-46D7-B29A-4511528C1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09625"/>
          <a:ext cx="5688965" cy="379095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180975</xdr:rowOff>
    </xdr:from>
    <xdr:to>
      <xdr:col>9</xdr:col>
      <xdr:colOff>58024</xdr:colOff>
      <xdr:row>22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6F9C02-8D19-41B7-B4B3-DC7D6DF33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81050"/>
          <a:ext cx="5792074" cy="37814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9525</xdr:rowOff>
    </xdr:from>
    <xdr:to>
      <xdr:col>6</xdr:col>
      <xdr:colOff>604906</xdr:colOff>
      <xdr:row>22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9E4603-2A4F-4BC6-8D0D-CC0B0078D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809625"/>
          <a:ext cx="5529330" cy="36099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9525</xdr:rowOff>
    </xdr:from>
    <xdr:to>
      <xdr:col>9</xdr:col>
      <xdr:colOff>400685</xdr:colOff>
      <xdr:row>21</xdr:row>
      <xdr:rowOff>83185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55053E-76CD-4B17-92BF-33056192F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"/>
          <a:ext cx="5677535" cy="347408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8</xdr:col>
      <xdr:colOff>216535</xdr:colOff>
      <xdr:row>22</xdr:row>
      <xdr:rowOff>168275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A6E7F1-49A2-4A6F-B016-50054C57E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28675"/>
          <a:ext cx="5731510" cy="374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561974</xdr:colOff>
      <xdr:row>3</xdr:row>
      <xdr:rowOff>190499</xdr:rowOff>
    </xdr:from>
    <xdr:to>
      <xdr:col>7</xdr:col>
      <xdr:colOff>247649</xdr:colOff>
      <xdr:row>23</xdr:row>
      <xdr:rowOff>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7868F5-9C52-4A74-BD1F-65A7DAD1B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790574"/>
          <a:ext cx="5838825" cy="3810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161925</xdr:rowOff>
    </xdr:from>
    <xdr:to>
      <xdr:col>9</xdr:col>
      <xdr:colOff>470560</xdr:colOff>
      <xdr:row>23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E68C21-5C8B-449E-A2CE-35E97FADA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2025"/>
          <a:ext cx="5804560" cy="3790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190500</xdr:rowOff>
    </xdr:from>
    <xdr:to>
      <xdr:col>7</xdr:col>
      <xdr:colOff>492125</xdr:colOff>
      <xdr:row>22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148C2D-04DB-47C7-B4B5-DBFA77A5A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90575"/>
          <a:ext cx="5730875" cy="3743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38099</xdr:rowOff>
    </xdr:from>
    <xdr:to>
      <xdr:col>9</xdr:col>
      <xdr:colOff>180975</xdr:colOff>
      <xdr:row>22</xdr:row>
      <xdr:rowOff>168598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49432A-109D-48F9-94D9-E1C215227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38199"/>
          <a:ext cx="5715000" cy="37309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4</xdr:row>
      <xdr:rowOff>19050</xdr:rowOff>
    </xdr:from>
    <xdr:to>
      <xdr:col>9</xdr:col>
      <xdr:colOff>387985</xdr:colOff>
      <xdr:row>22</xdr:row>
      <xdr:rowOff>159385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F9FF90-B75B-4546-BE68-B528A869B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19150"/>
          <a:ext cx="5731510" cy="3740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200024</xdr:rowOff>
    </xdr:from>
    <xdr:to>
      <xdr:col>6</xdr:col>
      <xdr:colOff>381000</xdr:colOff>
      <xdr:row>22</xdr:row>
      <xdr:rowOff>191082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E6E056-33BB-4306-B862-7B9ACAEA8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00099"/>
          <a:ext cx="5810250" cy="3791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19050</xdr:rowOff>
    </xdr:from>
    <xdr:to>
      <xdr:col>7</xdr:col>
      <xdr:colOff>121920</xdr:colOff>
      <xdr:row>23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81FEF8-A32E-438A-A631-94D64DB2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19150"/>
          <a:ext cx="5541645" cy="38290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9525</xdr:rowOff>
    </xdr:from>
    <xdr:to>
      <xdr:col>6</xdr:col>
      <xdr:colOff>817245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DA1E58-5600-43D5-89C5-A25D93E43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09625"/>
          <a:ext cx="5694045" cy="35814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9525</xdr:rowOff>
    </xdr:from>
    <xdr:to>
      <xdr:col>6</xdr:col>
      <xdr:colOff>226060</xdr:colOff>
      <xdr:row>22</xdr:row>
      <xdr:rowOff>149225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FADF0F-66A1-42A6-BF09-E97A1EA8F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09625"/>
          <a:ext cx="5731510" cy="374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ABEA-F088-4D86-802F-669B0D94AC48}">
  <dimension ref="B1:V22"/>
  <sheetViews>
    <sheetView workbookViewId="0">
      <selection activeCell="Y13" sqref="Y13"/>
    </sheetView>
  </sheetViews>
  <sheetFormatPr defaultColWidth="8.7265625" defaultRowHeight="15.5" x14ac:dyDescent="0.35"/>
  <cols>
    <col min="1" max="16384" width="8.7265625" style="2"/>
  </cols>
  <sheetData>
    <row r="1" spans="2:22" ht="16" thickBot="1" x14ac:dyDescent="0.4"/>
    <row r="2" spans="2:22" ht="16" thickBot="1" x14ac:dyDescent="0.4">
      <c r="B2" s="138" t="s">
        <v>22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</row>
    <row r="3" spans="2:22" x14ac:dyDescent="0.35"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3"/>
    </row>
    <row r="4" spans="2:22" x14ac:dyDescent="0.35">
      <c r="B4" s="127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3"/>
    </row>
    <row r="5" spans="2:22" x14ac:dyDescent="0.35">
      <c r="B5" s="127" t="s">
        <v>242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/>
    </row>
    <row r="6" spans="2:22" x14ac:dyDescent="0.35">
      <c r="B6" s="127" t="s">
        <v>241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3"/>
    </row>
    <row r="7" spans="2:22" x14ac:dyDescent="0.35">
      <c r="B7" s="127" t="s">
        <v>240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3"/>
    </row>
    <row r="8" spans="2:22" x14ac:dyDescent="0.35">
      <c r="B8" s="127" t="s">
        <v>239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</row>
    <row r="9" spans="2:22" x14ac:dyDescent="0.35">
      <c r="B9" s="127" t="s">
        <v>238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3"/>
    </row>
    <row r="10" spans="2:22" x14ac:dyDescent="0.35">
      <c r="B10" s="127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3"/>
    </row>
    <row r="11" spans="2:22" x14ac:dyDescent="0.35">
      <c r="B11" s="127" t="s">
        <v>219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3"/>
    </row>
    <row r="12" spans="2:22" x14ac:dyDescent="0.35">
      <c r="B12" s="127" t="s">
        <v>237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3"/>
    </row>
    <row r="13" spans="2:22" x14ac:dyDescent="0.35">
      <c r="B13" s="127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3"/>
    </row>
    <row r="14" spans="2:22" x14ac:dyDescent="0.35">
      <c r="B14" s="127" t="s">
        <v>236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"/>
    </row>
    <row r="15" spans="2:22" x14ac:dyDescent="0.35">
      <c r="B15" s="127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"/>
    </row>
    <row r="16" spans="2:22" x14ac:dyDescent="0.35">
      <c r="B16" s="127" t="s">
        <v>234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3"/>
    </row>
    <row r="17" spans="2:22" x14ac:dyDescent="0.35">
      <c r="B17" s="127" t="s">
        <v>233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3"/>
    </row>
    <row r="18" spans="2:22" x14ac:dyDescent="0.35">
      <c r="B18" s="127" t="s">
        <v>232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3"/>
    </row>
    <row r="19" spans="2:22" x14ac:dyDescent="0.35">
      <c r="B19" s="127" t="s">
        <v>231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3"/>
    </row>
    <row r="20" spans="2:22" x14ac:dyDescent="0.35">
      <c r="B20" s="127" t="s">
        <v>230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3"/>
    </row>
    <row r="21" spans="2:22" x14ac:dyDescent="0.35">
      <c r="B21" s="127" t="s">
        <v>229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3"/>
    </row>
    <row r="22" spans="2:22" ht="16" thickBot="1" x14ac:dyDescent="0.4">
      <c r="B22" s="8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6"/>
    </row>
  </sheetData>
  <mergeCells count="1">
    <mergeCell ref="B2:V2"/>
  </mergeCells>
  <hyperlinks>
    <hyperlink ref="B4" location="'Chart 3.1'!A1" display="Chart 3.1: The pattern of household income growth across the income distribution has varied markedly during the past six decades" xr:uid="{167BF104-E8C2-4804-B56C-D62C85CE76C9}"/>
    <hyperlink ref="B5" location="'Chart 3.2'!A1" display="Chart 3.2: The longrun growth of household incomes has stalled since 2010" xr:uid="{F0235E71-55F2-4018-B9D4-E7C24C47F0DD}"/>
    <hyperlink ref="B6" location="'Chart 3.3'!A1" display="Chart 3.3: Household income inequality rose significantly during the 1980s, and has remained high since then" xr:uid="{875B522A-4F05-41A5-8B3C-DB21A83A7B24}"/>
    <hyperlink ref="B7" location="'Chart 3.4'!A1" display="Chart 3.4: Household income inequality in Scotland and the UK is high in an international context" xr:uid="{097291EE-4B76-47DF-9B3B-30128422EFC8}"/>
    <hyperlink ref="B8" location="'Chart 3.5'!A1" display="Chart 3.5: The first decade of devolution saw strong income growth for most coupled with an increase in inequality; the second decade of devolution saw weak growth across the whole distribution" xr:uid="{728C7314-EE9F-4768-BA39-BDCB27104693}"/>
    <hyperlink ref="B9" location="'Chart 3.6'!A1" display="Chart 3.6: There is huge variation in median income across various sub-groups" xr:uid="{170BA304-C909-433C-87C7-1F275E7475A8}"/>
    <hyperlink ref="B10" location="'Table 3.1'!A1" display="Table 3.1: There is a large degree of income mobility over a 10-year period, but income persistence for a minority" xr:uid="{E18ED67C-96E4-43D1-85EB-8ECB1548DF94}"/>
    <hyperlink ref="B11" location="'Chart 3.7'!A1" display="Chart 3.7: There is a large degree of income mobility over a 10-year period, but income persistence for a minority" xr:uid="{ABE4DF34-5416-4092-BEC5-4A1D536465F1}"/>
    <hyperlink ref="B12" location="'Chart 3.8'!A1" display="Chart 3.8: There is a large degree of income mobility over a 10-year period, but income persistence for a minority (2)" xr:uid="{9D6E225C-8866-432B-AAC1-1A04F84595FC}"/>
    <hyperlink ref="B13" location="'Chart 3.9'!A1" display="Chart 3.9: The proportion of households saying that they struggle financially has declined since 1999" xr:uid="{4624AF79-F7AC-4CD0-A669-263FABA7B4F0}"/>
    <hyperlink ref="B14" location="'Chart 3.10'!A1" display="Chart 3.10: The proportion of households saying that they struggle financially has declined since 1999" xr:uid="{3D5A0F7D-00E3-47BB-B302-CA4D3AC1E069}"/>
    <hyperlink ref="B15" location="'Chart 3.11'!A1" display="Chart 3.11: After falling significantly until the mid-2010s, poverty has begun to increase again" xr:uid="{FA77F1F8-639C-45C3-9F14-E3AE72B04A83}"/>
    <hyperlink ref="B16" location="'Chart 3.12'!A1" display="Chart 3.12: Scotland’s before housing cost poverty rate is in line with the average of EU countries" xr:uid="{577CFE5F-7B42-4206-AFED-CA88C41A06A4}"/>
    <hyperlink ref="B17" location="'Chart 3.13'!A1" display="Chart 3.13: Extreme poverty was on the rise in the lead-up to the pandemic" xr:uid="{233B2B25-C974-47B6-90FD-C706D3429C96}"/>
    <hyperlink ref="B18" location="'Chart 3.14'!A1" display="Chart 3.14: Single parents and those on low incomes are least likely to experience food security" xr:uid="{980A11D2-8723-4CF2-B7A3-91340242250F}"/>
    <hyperlink ref="B19" location="'Chart 3.15'!A1" display="Chart 3.15: Household wealth is distributed extremely unevenly" xr:uid="{ADCBE809-9924-4661-8287-EA7BA6381DD2}"/>
    <hyperlink ref="B20" location="'Chart 3.16'!A1" display="Chart 3.16: Household wealth is positively correlated with household income, but very imperfectly" xr:uid="{6D863337-0229-4405-A2F5-113757248DA9}"/>
    <hyperlink ref="B21" location="'Chart 3.17'!A1" display="Chart 3.17: Despite a substantial increase in the value of household wealth, there has been little change in how it is distributed" xr:uid="{090AE54D-27B8-4B14-8240-59142179FAA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273F-A59A-4441-841C-770B03515CEB}">
  <dimension ref="A1:G46"/>
  <sheetViews>
    <sheetView tabSelected="1" topLeftCell="A19" workbookViewId="0">
      <selection activeCell="K41" sqref="K41"/>
    </sheetView>
  </sheetViews>
  <sheetFormatPr defaultColWidth="8.7265625" defaultRowHeight="15.5" x14ac:dyDescent="0.35"/>
  <cols>
    <col min="1" max="1" width="8.7265625" style="2"/>
    <col min="2" max="2" width="23.7265625" style="2" customWidth="1"/>
    <col min="3" max="3" width="14.1796875" style="2" bestFit="1" customWidth="1"/>
    <col min="4" max="6" width="11.81640625" style="2" bestFit="1" customWidth="1"/>
    <col min="7" max="7" width="14" style="2" bestFit="1" customWidth="1"/>
    <col min="8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237</v>
      </c>
    </row>
    <row r="25" spans="2:7" x14ac:dyDescent="0.35">
      <c r="B25" s="6" t="s">
        <v>11</v>
      </c>
    </row>
    <row r="26" spans="2:7" x14ac:dyDescent="0.35">
      <c r="B26" s="7" t="s">
        <v>12</v>
      </c>
    </row>
    <row r="28" spans="2:7" ht="16" thickBot="1" x14ac:dyDescent="0.4"/>
    <row r="29" spans="2:7" ht="16" thickBot="1" x14ac:dyDescent="0.4">
      <c r="B29" s="160" t="s">
        <v>215</v>
      </c>
      <c r="C29" s="161"/>
      <c r="D29" s="161"/>
      <c r="E29" s="161"/>
      <c r="F29" s="161"/>
      <c r="G29" s="162"/>
    </row>
    <row r="30" spans="2:7" x14ac:dyDescent="0.35">
      <c r="B30" s="99" t="s">
        <v>88</v>
      </c>
      <c r="C30" s="157" t="s">
        <v>89</v>
      </c>
      <c r="D30" s="158"/>
      <c r="E30" s="158"/>
      <c r="F30" s="158"/>
      <c r="G30" s="159"/>
    </row>
    <row r="31" spans="2:7" x14ac:dyDescent="0.35">
      <c r="B31" s="100"/>
      <c r="C31" s="101" t="s">
        <v>220</v>
      </c>
      <c r="D31" s="101" t="s">
        <v>221</v>
      </c>
      <c r="E31" s="101" t="s">
        <v>222</v>
      </c>
      <c r="F31" s="101" t="s">
        <v>218</v>
      </c>
      <c r="G31" s="112" t="s">
        <v>223</v>
      </c>
    </row>
    <row r="32" spans="2:7" x14ac:dyDescent="0.35">
      <c r="B32" s="102" t="s">
        <v>33</v>
      </c>
      <c r="C32" s="103">
        <v>0.17398721269750311</v>
      </c>
      <c r="D32" s="104">
        <v>0.239540166136921</v>
      </c>
      <c r="E32" s="104">
        <v>0.24976741230499058</v>
      </c>
      <c r="F32" s="104">
        <v>0.22353764160535949</v>
      </c>
      <c r="G32" s="113">
        <v>0.12740507099989773</v>
      </c>
    </row>
    <row r="33" spans="2:7" x14ac:dyDescent="0.35">
      <c r="B33" s="99" t="s">
        <v>30</v>
      </c>
      <c r="C33" s="103">
        <v>4.8840382061738373E-2</v>
      </c>
      <c r="D33" s="104">
        <v>9.7107245252171986E-2</v>
      </c>
      <c r="E33" s="104">
        <v>0.16300887284733229</v>
      </c>
      <c r="F33" s="104">
        <v>0.10473165006861476</v>
      </c>
      <c r="G33" s="113">
        <v>4.3273143421392483E-2</v>
      </c>
    </row>
    <row r="34" spans="2:7" x14ac:dyDescent="0.35">
      <c r="B34" s="99" t="s">
        <v>31</v>
      </c>
      <c r="C34" s="103">
        <v>3.1595940637343049E-2</v>
      </c>
      <c r="D34" s="104">
        <v>0.10980447201125845</v>
      </c>
      <c r="E34" s="104">
        <v>0.22144504842209892</v>
      </c>
      <c r="F34" s="104">
        <v>9.0041170519803121E-2</v>
      </c>
      <c r="G34" s="113">
        <v>3.0317902748260083E-2</v>
      </c>
    </row>
    <row r="35" spans="2:7" ht="16" thickBot="1" x14ac:dyDescent="0.4">
      <c r="B35" s="105" t="s">
        <v>32</v>
      </c>
      <c r="C35" s="106">
        <v>1.2463681801399659E-2</v>
      </c>
      <c r="D35" s="107">
        <v>1.8330660627402511E-2</v>
      </c>
      <c r="E35" s="107">
        <v>7.979800619457314E-2</v>
      </c>
      <c r="F35" s="107">
        <v>2.5439954689288904E-2</v>
      </c>
      <c r="G35" s="114">
        <v>1.9524273171470138E-2</v>
      </c>
    </row>
    <row r="36" spans="2:7" ht="16" thickBot="1" x14ac:dyDescent="0.4">
      <c r="B36" s="108"/>
      <c r="C36" s="109"/>
      <c r="D36" s="109"/>
      <c r="E36" s="109"/>
      <c r="F36" s="109"/>
      <c r="G36" s="109"/>
    </row>
    <row r="37" spans="2:7" ht="16" thickBot="1" x14ac:dyDescent="0.4">
      <c r="B37" s="160" t="s">
        <v>215</v>
      </c>
      <c r="C37" s="161"/>
      <c r="D37" s="161"/>
      <c r="E37" s="161"/>
      <c r="F37" s="161"/>
      <c r="G37" s="162"/>
    </row>
    <row r="38" spans="2:7" x14ac:dyDescent="0.35">
      <c r="B38" s="99" t="s">
        <v>88</v>
      </c>
      <c r="C38" s="157" t="s">
        <v>89</v>
      </c>
      <c r="D38" s="158"/>
      <c r="E38" s="158"/>
      <c r="F38" s="158"/>
      <c r="G38" s="159"/>
    </row>
    <row r="39" spans="2:7" x14ac:dyDescent="0.35">
      <c r="B39" s="100"/>
      <c r="C39" s="101" t="s">
        <v>220</v>
      </c>
      <c r="D39" s="101" t="s">
        <v>221</v>
      </c>
      <c r="E39" s="101" t="s">
        <v>222</v>
      </c>
      <c r="F39" s="101" t="s">
        <v>218</v>
      </c>
      <c r="G39" s="112" t="s">
        <v>223</v>
      </c>
    </row>
    <row r="40" spans="2:7" x14ac:dyDescent="0.35">
      <c r="B40" s="102" t="s">
        <v>33</v>
      </c>
      <c r="C40" s="110">
        <v>604.97710329294205</v>
      </c>
      <c r="D40" s="110">
        <v>832.91360086202621</v>
      </c>
      <c r="E40" s="110">
        <v>868.47512096166611</v>
      </c>
      <c r="F40" s="110">
        <v>777.27065569162369</v>
      </c>
      <c r="G40" s="115">
        <v>443.00468754768372</v>
      </c>
    </row>
    <row r="41" spans="2:7" x14ac:dyDescent="0.35">
      <c r="B41" s="99" t="s">
        <v>30</v>
      </c>
      <c r="C41" s="110">
        <v>169.82462334632874</v>
      </c>
      <c r="D41" s="110">
        <v>337.65504390001297</v>
      </c>
      <c r="E41" s="110">
        <v>566.80392873287201</v>
      </c>
      <c r="F41" s="110">
        <v>364.16613209247589</v>
      </c>
      <c r="G41" s="115">
        <v>150.46658056974411</v>
      </c>
    </row>
    <row r="42" spans="2:7" x14ac:dyDescent="0.35">
      <c r="B42" s="99" t="s">
        <v>31</v>
      </c>
      <c r="C42" s="110">
        <v>109.86336493492126</v>
      </c>
      <c r="D42" s="110">
        <v>381.80502104759216</v>
      </c>
      <c r="E42" s="110">
        <v>769.99442577362061</v>
      </c>
      <c r="F42" s="110">
        <v>313.08534502983093</v>
      </c>
      <c r="G42" s="115">
        <v>105.4194540977478</v>
      </c>
    </row>
    <row r="43" spans="2:7" x14ac:dyDescent="0.35">
      <c r="B43" s="99" t="s">
        <v>32</v>
      </c>
      <c r="C43" s="110">
        <v>43.337909698486328</v>
      </c>
      <c r="D43" s="110">
        <v>63.738189697265625</v>
      </c>
      <c r="E43" s="110">
        <v>277.46847534179688</v>
      </c>
      <c r="F43" s="110">
        <v>88.458168029785156</v>
      </c>
      <c r="G43" s="115">
        <v>67.888542175292969</v>
      </c>
    </row>
    <row r="44" spans="2:7" x14ac:dyDescent="0.35">
      <c r="B44" s="99" t="s">
        <v>34</v>
      </c>
      <c r="C44" s="110">
        <v>2549.1324382424355</v>
      </c>
      <c r="D44" s="108"/>
      <c r="E44" s="108"/>
      <c r="F44" s="108"/>
      <c r="G44" s="116"/>
    </row>
    <row r="45" spans="2:7" x14ac:dyDescent="0.35">
      <c r="B45" s="99"/>
      <c r="C45" s="108"/>
      <c r="D45" s="108"/>
      <c r="E45" s="108"/>
      <c r="F45" s="108"/>
      <c r="G45" s="116"/>
    </row>
    <row r="46" spans="2:7" ht="16" thickBot="1" x14ac:dyDescent="0.4">
      <c r="B46" s="105" t="s">
        <v>216</v>
      </c>
      <c r="C46" s="111">
        <v>3477.1354395151138</v>
      </c>
      <c r="D46" s="111"/>
      <c r="E46" s="111"/>
      <c r="F46" s="111"/>
      <c r="G46" s="117"/>
    </row>
  </sheetData>
  <mergeCells count="4">
    <mergeCell ref="B29:G29"/>
    <mergeCell ref="C30:G30"/>
    <mergeCell ref="B37:G37"/>
    <mergeCell ref="C38:G38"/>
  </mergeCells>
  <hyperlinks>
    <hyperlink ref="A1" location="Contents!A1" display="Back to Contents Page" xr:uid="{00000000-0004-0000-0A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2AB2-A556-4D1F-911A-A76DA4862B0D}">
  <dimension ref="A1:H51"/>
  <sheetViews>
    <sheetView topLeftCell="A24" workbookViewId="0">
      <selection activeCell="C31" sqref="C31"/>
    </sheetView>
  </sheetViews>
  <sheetFormatPr defaultColWidth="8.7265625" defaultRowHeight="15.5" x14ac:dyDescent="0.35"/>
  <cols>
    <col min="1" max="1" width="8.7265625" style="2"/>
    <col min="2" max="2" width="19" style="2" customWidth="1"/>
    <col min="3" max="3" width="16.7265625" style="2" bestFit="1" customWidth="1"/>
    <col min="4" max="4" width="17.7265625" style="2" bestFit="1" customWidth="1"/>
    <col min="5" max="5" width="13.7265625" style="2" bestFit="1" customWidth="1"/>
    <col min="6" max="6" width="16.1796875" style="2" customWidth="1"/>
    <col min="7" max="7" width="20.7265625" style="2" customWidth="1"/>
    <col min="8" max="8" width="18.453125" style="2" customWidth="1"/>
    <col min="9" max="16384" width="8.7265625" style="2"/>
  </cols>
  <sheetData>
    <row r="1" spans="1:2" x14ac:dyDescent="0.35">
      <c r="A1" s="3" t="s">
        <v>23</v>
      </c>
    </row>
    <row r="3" spans="1:2" x14ac:dyDescent="0.35">
      <c r="B3" s="1" t="s">
        <v>14</v>
      </c>
    </row>
    <row r="26" spans="2:8" x14ac:dyDescent="0.35">
      <c r="B26" s="7" t="s">
        <v>13</v>
      </c>
    </row>
    <row r="28" spans="2:8" ht="16" thickBot="1" x14ac:dyDescent="0.4"/>
    <row r="29" spans="2:8" ht="16" thickBot="1" x14ac:dyDescent="0.4">
      <c r="B29" s="138" t="s">
        <v>90</v>
      </c>
      <c r="C29" s="139"/>
      <c r="D29" s="139"/>
      <c r="E29" s="139"/>
      <c r="F29" s="139"/>
      <c r="G29" s="139"/>
      <c r="H29" s="140"/>
    </row>
    <row r="30" spans="2:8" ht="31" x14ac:dyDescent="0.35">
      <c r="B30" s="41"/>
      <c r="C30" s="38" t="s">
        <v>57</v>
      </c>
      <c r="D30" s="39" t="s">
        <v>58</v>
      </c>
      <c r="E30" s="40" t="s">
        <v>59</v>
      </c>
      <c r="F30" s="38" t="s">
        <v>60</v>
      </c>
      <c r="G30" s="38" t="s">
        <v>61</v>
      </c>
      <c r="H30" s="42" t="s">
        <v>62</v>
      </c>
    </row>
    <row r="31" spans="2:8" x14ac:dyDescent="0.35">
      <c r="B31" s="43">
        <v>1999</v>
      </c>
      <c r="C31" s="35">
        <v>0.11898542940616608</v>
      </c>
      <c r="D31" s="36">
        <v>0.30052241683006287</v>
      </c>
      <c r="E31" s="35">
        <v>0.43497386574745178</v>
      </c>
      <c r="F31" s="35">
        <v>6.2345340847969055E-2</v>
      </c>
      <c r="G31" s="35">
        <v>7.0937588810920715E-2</v>
      </c>
      <c r="H31" s="44">
        <v>1.2235358357429504E-2</v>
      </c>
    </row>
    <row r="32" spans="2:8" x14ac:dyDescent="0.35">
      <c r="B32" s="32">
        <v>2000</v>
      </c>
      <c r="C32" s="35">
        <v>0.10844387114048004</v>
      </c>
      <c r="D32" s="37">
        <v>0.28935620188713074</v>
      </c>
      <c r="E32" s="35">
        <v>0.45402783155441284</v>
      </c>
      <c r="F32" s="35">
        <v>6.8715624511241913E-2</v>
      </c>
      <c r="G32" s="35">
        <v>6.8521514534950256E-2</v>
      </c>
      <c r="H32" s="44">
        <v>1.0934972204267979E-2</v>
      </c>
    </row>
    <row r="33" spans="2:8" x14ac:dyDescent="0.35">
      <c r="B33" s="32">
        <v>2001</v>
      </c>
      <c r="C33" s="35">
        <v>0.14248839020729065</v>
      </c>
      <c r="D33" s="37">
        <v>0.32137325406074524</v>
      </c>
      <c r="E33" s="35">
        <v>0.42114093899726868</v>
      </c>
      <c r="F33" s="35">
        <v>5.5820856243371964E-2</v>
      </c>
      <c r="G33" s="35">
        <v>5.0787299871444702E-2</v>
      </c>
      <c r="H33" s="44">
        <v>8.3892615512013435E-3</v>
      </c>
    </row>
    <row r="34" spans="2:8" x14ac:dyDescent="0.35">
      <c r="B34" s="32">
        <v>2002</v>
      </c>
      <c r="C34" s="35">
        <v>0.15295450389385223</v>
      </c>
      <c r="D34" s="37">
        <v>0.33248952031135559</v>
      </c>
      <c r="E34" s="35">
        <v>0.40603557229042053</v>
      </c>
      <c r="F34" s="35">
        <v>5.0096597522497177E-2</v>
      </c>
      <c r="G34" s="35">
        <v>4.9030710011720657E-2</v>
      </c>
      <c r="H34" s="44">
        <v>9.3931118026375771E-3</v>
      </c>
    </row>
    <row r="35" spans="2:8" x14ac:dyDescent="0.35">
      <c r="B35" s="32">
        <v>2003</v>
      </c>
      <c r="C35" s="35">
        <v>0.14383187890052795</v>
      </c>
      <c r="D35" s="37">
        <v>0.32532751560211182</v>
      </c>
      <c r="E35" s="35">
        <v>0.42712882161140442</v>
      </c>
      <c r="F35" s="35">
        <v>4.8307858407497406E-2</v>
      </c>
      <c r="G35" s="35">
        <v>4.4213972985744476E-2</v>
      </c>
      <c r="H35" s="44">
        <v>1.1189956218004227E-2</v>
      </c>
    </row>
    <row r="36" spans="2:8" x14ac:dyDescent="0.35">
      <c r="B36" s="32">
        <v>2004</v>
      </c>
      <c r="C36" s="35">
        <v>0.14627827703952789</v>
      </c>
      <c r="D36" s="37">
        <v>0.33362820744514465</v>
      </c>
      <c r="E36" s="35">
        <v>0.41305446624755859</v>
      </c>
      <c r="F36" s="35">
        <v>4.6568937599658966E-2</v>
      </c>
      <c r="G36" s="35">
        <v>5.0233792513608932E-2</v>
      </c>
      <c r="H36" s="44">
        <v>1.0236320085823536E-2</v>
      </c>
    </row>
    <row r="37" spans="2:8" x14ac:dyDescent="0.35">
      <c r="B37" s="32">
        <v>2005</v>
      </c>
      <c r="C37" s="35">
        <v>0.14396324753761292</v>
      </c>
      <c r="D37" s="37">
        <v>0.3270341157913208</v>
      </c>
      <c r="E37" s="35">
        <v>0.43038058280944824</v>
      </c>
      <c r="F37" s="35">
        <v>4.08792644739151E-2</v>
      </c>
      <c r="G37" s="35">
        <v>4.7900263220071793E-2</v>
      </c>
      <c r="H37" s="44">
        <v>9.842519648373127E-3</v>
      </c>
    </row>
    <row r="38" spans="2:8" x14ac:dyDescent="0.35">
      <c r="B38" s="32">
        <v>2006</v>
      </c>
      <c r="C38" s="35">
        <v>0.15852159261703491</v>
      </c>
      <c r="D38" s="37">
        <v>0.33380800485610962</v>
      </c>
      <c r="E38" s="35">
        <v>0.40740501880645752</v>
      </c>
      <c r="F38" s="35">
        <v>4.2527023702859879E-2</v>
      </c>
      <c r="G38" s="35">
        <v>4.6993333846330643E-2</v>
      </c>
      <c r="H38" s="44">
        <v>1.0745031759142876E-2</v>
      </c>
    </row>
    <row r="39" spans="2:8" x14ac:dyDescent="0.35">
      <c r="B39" s="32">
        <v>2007</v>
      </c>
      <c r="C39" s="35">
        <v>0.18641321361064911</v>
      </c>
      <c r="D39" s="37">
        <v>0.34787774085998535</v>
      </c>
      <c r="E39" s="35">
        <v>0.37433847784996033</v>
      </c>
      <c r="F39" s="35">
        <v>4.0177125483751297E-2</v>
      </c>
      <c r="G39" s="35">
        <v>4.2985204607248306E-2</v>
      </c>
      <c r="H39" s="44">
        <v>8.2082301378250122E-3</v>
      </c>
    </row>
    <row r="40" spans="2:8" x14ac:dyDescent="0.35">
      <c r="B40" s="32">
        <v>2008</v>
      </c>
      <c r="C40" s="35">
        <v>0.18716028332710266</v>
      </c>
      <c r="D40" s="37">
        <v>0.33568385243415833</v>
      </c>
      <c r="E40" s="35">
        <v>0.37182313203811646</v>
      </c>
      <c r="F40" s="35">
        <v>4.6863522380590439E-2</v>
      </c>
      <c r="G40" s="35">
        <v>4.9654766917228699E-2</v>
      </c>
      <c r="H40" s="44">
        <v>8.8144559413194656E-3</v>
      </c>
    </row>
    <row r="41" spans="2:8" x14ac:dyDescent="0.35">
      <c r="B41" s="32">
        <v>2009</v>
      </c>
      <c r="C41" s="35">
        <v>0.16834387183189392</v>
      </c>
      <c r="D41" s="37">
        <v>0.32777458429336548</v>
      </c>
      <c r="E41" s="35">
        <v>0.38829788565635681</v>
      </c>
      <c r="F41" s="35">
        <v>5.8366876095533371E-2</v>
      </c>
      <c r="G41" s="35">
        <v>4.6434734016656876E-2</v>
      </c>
      <c r="H41" s="44">
        <v>1.0782058350741863E-2</v>
      </c>
    </row>
    <row r="42" spans="2:8" x14ac:dyDescent="0.35">
      <c r="B42" s="32">
        <v>2010</v>
      </c>
      <c r="C42" s="35">
        <v>0.16519635915756226</v>
      </c>
      <c r="D42" s="37">
        <v>0.33338075876235962</v>
      </c>
      <c r="E42" s="35">
        <v>0.39214569330215454</v>
      </c>
      <c r="F42" s="35">
        <v>5.051223561167717E-2</v>
      </c>
      <c r="G42" s="35">
        <v>4.7951053828001022E-2</v>
      </c>
      <c r="H42" s="44">
        <v>1.0813887231051922E-2</v>
      </c>
    </row>
    <row r="43" spans="2:8" x14ac:dyDescent="0.35">
      <c r="B43" s="32">
        <v>2011</v>
      </c>
      <c r="C43" s="35">
        <v>0.1587078720331192</v>
      </c>
      <c r="D43" s="37">
        <v>0.32078650593757629</v>
      </c>
      <c r="E43" s="35">
        <v>0.40294945240020752</v>
      </c>
      <c r="F43" s="35">
        <v>5.8005619794130325E-2</v>
      </c>
      <c r="G43" s="35">
        <v>4.8314604908227921E-2</v>
      </c>
      <c r="H43" s="44">
        <v>1.123595517128706E-2</v>
      </c>
    </row>
    <row r="44" spans="2:8" x14ac:dyDescent="0.35">
      <c r="B44" s="32">
        <v>2012</v>
      </c>
      <c r="C44" s="35">
        <v>0.15685904026031494</v>
      </c>
      <c r="D44" s="37">
        <v>0.32809838652610779</v>
      </c>
      <c r="E44" s="35">
        <v>0.39110690355300903</v>
      </c>
      <c r="F44" s="35">
        <v>5.7426679879426956E-2</v>
      </c>
      <c r="G44" s="35">
        <v>5.2317880094051361E-2</v>
      </c>
      <c r="H44" s="44">
        <v>1.4191106893122196E-2</v>
      </c>
    </row>
    <row r="45" spans="2:8" x14ac:dyDescent="0.35">
      <c r="B45" s="32">
        <v>2013</v>
      </c>
      <c r="C45" s="35">
        <v>0.16822871565818787</v>
      </c>
      <c r="D45" s="37">
        <v>0.32765313982963562</v>
      </c>
      <c r="E45" s="35">
        <v>0.38559120893478394</v>
      </c>
      <c r="F45" s="35">
        <v>5.5287323892116547E-2</v>
      </c>
      <c r="G45" s="35">
        <v>5.1216509193181992E-2</v>
      </c>
      <c r="H45" s="44">
        <v>1.2023099698126316E-2</v>
      </c>
    </row>
    <row r="46" spans="2:8" x14ac:dyDescent="0.35">
      <c r="B46" s="32">
        <v>2014</v>
      </c>
      <c r="C46" s="35">
        <v>0.1859738826751709</v>
      </c>
      <c r="D46" s="37">
        <v>0.34071549773216248</v>
      </c>
      <c r="E46" s="35">
        <v>0.36626917123794556</v>
      </c>
      <c r="F46" s="35">
        <v>5.1107324659824371E-2</v>
      </c>
      <c r="G46" s="35">
        <v>4.6564452350139618E-2</v>
      </c>
      <c r="H46" s="44">
        <v>9.3696760013699532E-3</v>
      </c>
    </row>
    <row r="47" spans="2:8" x14ac:dyDescent="0.35">
      <c r="B47" s="32">
        <v>2015</v>
      </c>
      <c r="C47" s="35">
        <v>0.19970659911632538</v>
      </c>
      <c r="D47" s="37">
        <v>0.3569682240486145</v>
      </c>
      <c r="E47" s="35">
        <v>0.35442543029785156</v>
      </c>
      <c r="F47" s="35">
        <v>4.3129585683345795E-2</v>
      </c>
      <c r="G47" s="35">
        <v>3.7261612713336945E-2</v>
      </c>
      <c r="H47" s="44">
        <v>8.508557453751564E-3</v>
      </c>
    </row>
    <row r="48" spans="2:8" x14ac:dyDescent="0.35">
      <c r="B48" s="32">
        <v>2016</v>
      </c>
      <c r="C48" s="35">
        <v>0.20528906583786011</v>
      </c>
      <c r="D48" s="37">
        <v>0.36289933323860168</v>
      </c>
      <c r="E48" s="35">
        <v>0.35189652442932129</v>
      </c>
      <c r="F48" s="35">
        <v>4.1308753192424774E-2</v>
      </c>
      <c r="G48" s="35">
        <v>3.1560659408569336E-2</v>
      </c>
      <c r="H48" s="44">
        <v>7.0456517860293388E-3</v>
      </c>
    </row>
    <row r="49" spans="2:8" x14ac:dyDescent="0.35">
      <c r="B49" s="32">
        <v>2017</v>
      </c>
      <c r="C49" s="35">
        <v>0.21990916132926941</v>
      </c>
      <c r="D49" s="37">
        <v>0.36165782809257507</v>
      </c>
      <c r="E49" s="35">
        <v>0.34121876955032349</v>
      </c>
      <c r="F49" s="35">
        <v>3.8890991359949112E-2</v>
      </c>
      <c r="G49" s="35">
        <v>3.1794093549251556E-2</v>
      </c>
      <c r="H49" s="44">
        <v>6.5291444770991802E-3</v>
      </c>
    </row>
    <row r="50" spans="2:8" x14ac:dyDescent="0.35">
      <c r="B50" s="32">
        <v>2018</v>
      </c>
      <c r="C50" s="35">
        <v>0.2271721363067627</v>
      </c>
      <c r="D50" s="37">
        <v>0.34080630540847778</v>
      </c>
      <c r="E50" s="35">
        <v>0.34446263313293457</v>
      </c>
      <c r="F50" s="35">
        <v>4.0411815047264099E-2</v>
      </c>
      <c r="G50" s="35">
        <v>3.9930723607540131E-2</v>
      </c>
      <c r="H50" s="44">
        <v>7.2163958102464676E-3</v>
      </c>
    </row>
    <row r="51" spans="2:8" ht="16" thickBot="1" x14ac:dyDescent="0.4">
      <c r="B51" s="33">
        <v>2019</v>
      </c>
      <c r="C51" s="45">
        <v>0.22572304308414459</v>
      </c>
      <c r="D51" s="46">
        <v>0.34686842560768127</v>
      </c>
      <c r="E51" s="45">
        <v>0.34447422623634338</v>
      </c>
      <c r="F51" s="45">
        <v>3.9551809430122375E-2</v>
      </c>
      <c r="G51" s="45">
        <v>3.6008428782224655E-2</v>
      </c>
      <c r="H51" s="47">
        <v>7.3740663938224316E-3</v>
      </c>
    </row>
  </sheetData>
  <mergeCells count="1">
    <mergeCell ref="B29:H29"/>
  </mergeCells>
  <hyperlinks>
    <hyperlink ref="A1" location="Contents!A1" display="Back to Contents Page" xr:uid="{00000000-0004-0000-0C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1839-9687-4509-8ABE-F367901F5D93}">
  <dimension ref="A1:F51"/>
  <sheetViews>
    <sheetView workbookViewId="0">
      <selection activeCell="M17" sqref="M17"/>
    </sheetView>
  </sheetViews>
  <sheetFormatPr defaultColWidth="8.7265625" defaultRowHeight="15.5" x14ac:dyDescent="0.35"/>
  <cols>
    <col min="1" max="4" width="8.7265625" style="2"/>
    <col min="5" max="5" width="14" style="2" customWidth="1"/>
    <col min="6" max="6" width="19.7265625" style="2" bestFit="1" customWidth="1"/>
    <col min="7" max="7" width="17.81640625" style="2" bestFit="1" customWidth="1"/>
    <col min="8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236</v>
      </c>
    </row>
    <row r="26" spans="2:6" x14ac:dyDescent="0.35">
      <c r="B26" s="7" t="s">
        <v>13</v>
      </c>
    </row>
    <row r="28" spans="2:6" ht="16" thickBot="1" x14ac:dyDescent="0.4"/>
    <row r="29" spans="2:6" ht="16" thickBot="1" x14ac:dyDescent="0.4">
      <c r="B29" s="138" t="s">
        <v>212</v>
      </c>
      <c r="C29" s="139"/>
      <c r="D29" s="139"/>
      <c r="E29" s="139"/>
      <c r="F29" s="140"/>
    </row>
    <row r="30" spans="2:6" ht="31" x14ac:dyDescent="0.35">
      <c r="B30" s="11"/>
      <c r="C30" s="53" t="s">
        <v>35</v>
      </c>
      <c r="D30" s="87" t="s">
        <v>36</v>
      </c>
      <c r="E30" s="87" t="s">
        <v>37</v>
      </c>
      <c r="F30" s="51" t="s">
        <v>38</v>
      </c>
    </row>
    <row r="31" spans="2:6" x14ac:dyDescent="0.35">
      <c r="B31" s="43">
        <v>1999</v>
      </c>
      <c r="C31" s="22">
        <v>0.147040931606848</v>
      </c>
      <c r="D31" s="22">
        <v>0.13026952315134763</v>
      </c>
      <c r="E31" s="22">
        <v>0.25639229422066551</v>
      </c>
      <c r="F31" s="23">
        <v>0.22631195335276968</v>
      </c>
    </row>
    <row r="32" spans="2:6" x14ac:dyDescent="0.35">
      <c r="B32" s="32">
        <v>2000</v>
      </c>
      <c r="C32" s="22">
        <v>0.15468069367962523</v>
      </c>
      <c r="D32" s="22">
        <v>0.12333022677850264</v>
      </c>
      <c r="E32" s="22">
        <v>0.25173439048562934</v>
      </c>
      <c r="F32" s="23">
        <v>0.25463108320251177</v>
      </c>
    </row>
    <row r="33" spans="2:6" x14ac:dyDescent="0.35">
      <c r="B33" s="32">
        <v>2001</v>
      </c>
      <c r="C33" s="22">
        <v>0.11898590636643447</v>
      </c>
      <c r="D33" s="22">
        <v>9.7419354838709671E-2</v>
      </c>
      <c r="E33" s="22">
        <v>0.22368855163312437</v>
      </c>
      <c r="F33" s="23">
        <v>0.20294599018003273</v>
      </c>
    </row>
    <row r="34" spans="2:6" x14ac:dyDescent="0.35">
      <c r="B34" s="32">
        <v>2002</v>
      </c>
      <c r="C34" s="22">
        <v>0.11389099486142701</v>
      </c>
      <c r="D34" s="22">
        <v>8.5760517799352745E-2</v>
      </c>
      <c r="E34" s="22">
        <v>0.20726276121959575</v>
      </c>
      <c r="F34" s="23">
        <v>0.18996908278941943</v>
      </c>
    </row>
    <row r="35" spans="2:6" x14ac:dyDescent="0.35">
      <c r="B35" s="32">
        <v>2003</v>
      </c>
      <c r="C35" s="22">
        <v>0.10981638418079095</v>
      </c>
      <c r="D35" s="22">
        <v>8.2932692307692304E-2</v>
      </c>
      <c r="E35" s="22">
        <v>0.19635343618513323</v>
      </c>
      <c r="F35" s="23">
        <v>0.18601190476190477</v>
      </c>
    </row>
    <row r="36" spans="2:6" x14ac:dyDescent="0.35">
      <c r="B36" s="32">
        <v>2004</v>
      </c>
      <c r="C36" s="22">
        <v>0.11203615604186488</v>
      </c>
      <c r="D36" s="22">
        <v>8.7309011537262241E-2</v>
      </c>
      <c r="E36" s="22">
        <v>0.21174551386623164</v>
      </c>
      <c r="F36" s="23">
        <v>0.19087009803921567</v>
      </c>
    </row>
    <row r="37" spans="2:6" x14ac:dyDescent="0.35">
      <c r="B37" s="32">
        <v>2005</v>
      </c>
      <c r="C37" s="22">
        <v>0.10477607007106264</v>
      </c>
      <c r="D37" s="22">
        <v>7.4210879785090667E-2</v>
      </c>
      <c r="E37" s="22">
        <v>0.18141742963716515</v>
      </c>
      <c r="F37" s="23">
        <v>0.18175831412578203</v>
      </c>
    </row>
    <row r="38" spans="2:6" x14ac:dyDescent="0.35">
      <c r="B38" s="32">
        <v>2006</v>
      </c>
      <c r="C38" s="22">
        <v>0.10794415821838126</v>
      </c>
      <c r="D38" s="22">
        <v>7.3066340568633439E-2</v>
      </c>
      <c r="E38" s="22">
        <v>0.17593833780160859</v>
      </c>
      <c r="F38" s="23">
        <v>0.18626847290640394</v>
      </c>
    </row>
    <row r="39" spans="2:6" x14ac:dyDescent="0.35">
      <c r="B39" s="32">
        <v>2007</v>
      </c>
      <c r="C39" s="22">
        <v>0.10192916786639793</v>
      </c>
      <c r="D39" s="22">
        <v>5.9280855199222549E-2</v>
      </c>
      <c r="E39" s="22">
        <v>0.17817371937639198</v>
      </c>
      <c r="F39" s="23">
        <v>0.15838150289017341</v>
      </c>
    </row>
    <row r="40" spans="2:6" x14ac:dyDescent="0.35">
      <c r="B40" s="32">
        <v>2008</v>
      </c>
      <c r="C40" s="22"/>
      <c r="D40" s="22"/>
      <c r="E40" s="22">
        <v>0.20726172465960666</v>
      </c>
      <c r="F40" s="23">
        <v>0.19339984650805833</v>
      </c>
    </row>
    <row r="41" spans="2:6" x14ac:dyDescent="0.35">
      <c r="B41" s="32">
        <v>2009</v>
      </c>
      <c r="C41" s="22"/>
      <c r="D41" s="22"/>
      <c r="E41" s="22">
        <v>0.21082220660576248</v>
      </c>
      <c r="F41" s="23">
        <v>0.21646341463414634</v>
      </c>
    </row>
    <row r="42" spans="2:6" x14ac:dyDescent="0.35">
      <c r="B42" s="32">
        <v>2010</v>
      </c>
      <c r="C42" s="22"/>
      <c r="D42" s="22"/>
      <c r="E42" s="22">
        <v>0.21748714180749448</v>
      </c>
      <c r="F42" s="23">
        <v>0.20088626292466766</v>
      </c>
    </row>
    <row r="43" spans="2:6" x14ac:dyDescent="0.35">
      <c r="B43" s="32">
        <v>2011</v>
      </c>
      <c r="C43" s="22">
        <v>0.12793365096170814</v>
      </c>
      <c r="D43" s="22">
        <v>7.7134986225895319E-2</v>
      </c>
      <c r="E43" s="22">
        <v>0.20622837370242214</v>
      </c>
      <c r="F43" s="23">
        <v>0.21203007518796993</v>
      </c>
    </row>
    <row r="44" spans="2:6" x14ac:dyDescent="0.35">
      <c r="B44" s="32">
        <v>2012</v>
      </c>
      <c r="C44" s="22">
        <v>0.1320416218155723</v>
      </c>
      <c r="D44" s="22">
        <v>9.3254866455409688E-2</v>
      </c>
      <c r="E44" s="22">
        <v>0.22477876106194691</v>
      </c>
      <c r="F44" s="23">
        <v>0.2264808362369338</v>
      </c>
    </row>
    <row r="45" spans="2:6" x14ac:dyDescent="0.35">
      <c r="B45" s="32">
        <v>2013</v>
      </c>
      <c r="C45" s="22">
        <v>0.12934202726733848</v>
      </c>
      <c r="D45" s="22">
        <v>7.5657894736842105E-2</v>
      </c>
      <c r="E45" s="22">
        <v>0.22854477611940299</v>
      </c>
      <c r="F45" s="23">
        <v>0.22704590818363274</v>
      </c>
    </row>
    <row r="46" spans="2:6" x14ac:dyDescent="0.35">
      <c r="B46" s="32">
        <v>2014</v>
      </c>
      <c r="C46" s="22">
        <v>0.1129358562418184</v>
      </c>
      <c r="D46" s="22">
        <v>8.4142394822006472E-2</v>
      </c>
      <c r="E46" s="22">
        <v>0.21844660194174756</v>
      </c>
      <c r="F46" s="23">
        <v>0.20145985401459854</v>
      </c>
    </row>
    <row r="47" spans="2:6" x14ac:dyDescent="0.35">
      <c r="B47" s="32">
        <v>2015</v>
      </c>
      <c r="C47" s="22">
        <v>9.5103693704749054E-2</v>
      </c>
      <c r="D47" s="22">
        <v>6.454720616570328E-2</v>
      </c>
      <c r="E47" s="22">
        <v>0.17792338709677419</v>
      </c>
      <c r="F47" s="23">
        <v>0.1743753322700691</v>
      </c>
    </row>
    <row r="48" spans="2:6" x14ac:dyDescent="0.35">
      <c r="B48" s="32">
        <v>2016</v>
      </c>
      <c r="C48" s="22">
        <v>8.5296605050138946E-2</v>
      </c>
      <c r="D48" s="22">
        <v>5.8541266794625721E-2</v>
      </c>
      <c r="E48" s="22">
        <v>0.15663217309501412</v>
      </c>
      <c r="F48" s="23">
        <v>0.14589515331355093</v>
      </c>
    </row>
    <row r="49" spans="2:6" x14ac:dyDescent="0.35">
      <c r="B49" s="32">
        <v>2017</v>
      </c>
      <c r="C49" s="22">
        <v>8.1851372040984569E-2</v>
      </c>
      <c r="D49" s="22">
        <v>5.8257101588830046E-2</v>
      </c>
      <c r="E49" s="22">
        <v>0.1513671875</v>
      </c>
      <c r="F49" s="23">
        <v>0.1497326203208556</v>
      </c>
    </row>
    <row r="50" spans="2:6" x14ac:dyDescent="0.35">
      <c r="B50" s="32">
        <v>2018</v>
      </c>
      <c r="C50" s="22">
        <v>9.2933670398459137E-2</v>
      </c>
      <c r="D50" s="22">
        <v>6.6155321188878236E-2</v>
      </c>
      <c r="E50" s="22">
        <v>0.1891891891891892</v>
      </c>
      <c r="F50" s="23">
        <v>0.17144346013548722</v>
      </c>
    </row>
    <row r="51" spans="2:6" ht="16" thickBot="1" x14ac:dyDescent="0.4">
      <c r="B51" s="33">
        <v>2019</v>
      </c>
      <c r="C51" s="25">
        <v>8.8495575221238937E-2</v>
      </c>
      <c r="D51" s="25">
        <v>6.2015503875968991E-2</v>
      </c>
      <c r="E51" s="25">
        <v>0.18004866180048662</v>
      </c>
      <c r="F51" s="26">
        <v>0.15360983102918588</v>
      </c>
    </row>
  </sheetData>
  <mergeCells count="1">
    <mergeCell ref="B29:F29"/>
  </mergeCells>
  <hyperlinks>
    <hyperlink ref="A1" location="Contents!A1" display="Back to Contents Page" xr:uid="{00000000-0004-0000-0E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0068-DAFF-46F8-89FE-F1B87A0A4E8E}">
  <dimension ref="A1:N89"/>
  <sheetViews>
    <sheetView workbookViewId="0">
      <selection activeCell="S86" sqref="S86"/>
    </sheetView>
  </sheetViews>
  <sheetFormatPr defaultColWidth="8.7265625" defaultRowHeight="15.5" x14ac:dyDescent="0.35"/>
  <cols>
    <col min="1" max="2" width="8.7265625" style="2"/>
    <col min="3" max="4" width="13.7265625" style="2" bestFit="1" customWidth="1"/>
    <col min="5" max="5" width="12" style="2" bestFit="1" customWidth="1"/>
    <col min="6" max="6" width="11.1796875" style="2" bestFit="1" customWidth="1"/>
    <col min="7" max="7" width="10.1796875" style="2" bestFit="1" customWidth="1"/>
    <col min="8" max="8" width="12" style="2" bestFit="1" customWidth="1"/>
    <col min="9" max="9" width="11.54296875" style="2" bestFit="1" customWidth="1"/>
    <col min="10" max="10" width="10.1796875" style="2" bestFit="1" customWidth="1"/>
    <col min="11" max="11" width="12" style="2" bestFit="1" customWidth="1"/>
    <col min="12" max="12" width="11.1796875" style="2" bestFit="1" customWidth="1"/>
    <col min="13" max="13" width="10.1796875" style="2" bestFit="1" customWidth="1"/>
    <col min="14" max="14" width="12" style="2" bestFit="1" customWidth="1"/>
    <col min="15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235</v>
      </c>
    </row>
    <row r="26" spans="2:14" x14ac:dyDescent="0.35">
      <c r="B26" s="6" t="s">
        <v>3</v>
      </c>
    </row>
    <row r="27" spans="2:14" x14ac:dyDescent="0.35">
      <c r="B27" s="6" t="s">
        <v>15</v>
      </c>
    </row>
    <row r="28" spans="2:14" x14ac:dyDescent="0.35">
      <c r="B28" s="6"/>
    </row>
    <row r="29" spans="2:14" ht="16" thickBot="1" x14ac:dyDescent="0.4"/>
    <row r="30" spans="2:14" ht="16" thickBot="1" x14ac:dyDescent="0.4">
      <c r="B30" s="138" t="s">
        <v>182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</row>
    <row r="31" spans="2:14" x14ac:dyDescent="0.35">
      <c r="B31" s="11"/>
      <c r="C31" s="141" t="s">
        <v>181</v>
      </c>
      <c r="D31" s="144"/>
      <c r="E31" s="143"/>
      <c r="F31" s="141" t="s">
        <v>92</v>
      </c>
      <c r="G31" s="144"/>
      <c r="H31" s="143"/>
      <c r="I31" s="141" t="s">
        <v>93</v>
      </c>
      <c r="J31" s="144"/>
      <c r="K31" s="143"/>
      <c r="L31" s="141" t="s">
        <v>94</v>
      </c>
      <c r="M31" s="144"/>
      <c r="N31" s="142"/>
    </row>
    <row r="32" spans="2:14" x14ac:dyDescent="0.35">
      <c r="B32" s="11"/>
      <c r="C32" s="29" t="s">
        <v>55</v>
      </c>
      <c r="D32" s="30" t="s">
        <v>43</v>
      </c>
      <c r="E32" s="64" t="s">
        <v>180</v>
      </c>
      <c r="F32" s="29" t="s">
        <v>55</v>
      </c>
      <c r="G32" s="30" t="s">
        <v>43</v>
      </c>
      <c r="H32" s="64" t="s">
        <v>180</v>
      </c>
      <c r="I32" s="29" t="s">
        <v>55</v>
      </c>
      <c r="J32" s="30" t="s">
        <v>43</v>
      </c>
      <c r="K32" s="64" t="s">
        <v>180</v>
      </c>
      <c r="L32" s="29" t="s">
        <v>55</v>
      </c>
      <c r="M32" s="30" t="s">
        <v>43</v>
      </c>
      <c r="N32" s="31" t="s">
        <v>180</v>
      </c>
    </row>
    <row r="33" spans="2:14" x14ac:dyDescent="0.35">
      <c r="B33" s="41" t="s">
        <v>110</v>
      </c>
      <c r="C33" s="4">
        <v>793317.66666666663</v>
      </c>
      <c r="D33" s="10">
        <v>5057048.333333333</v>
      </c>
      <c r="E33" s="67">
        <f>C33/D33</f>
        <v>0.15687365719594665</v>
      </c>
      <c r="F33" s="75">
        <f t="shared" ref="F33:F64" si="0">AVERAGE(C33:C35)</f>
        <v>825329.22222222213</v>
      </c>
      <c r="G33" s="76">
        <f t="shared" ref="G33:G64" si="1">AVERAGE(D33:D35)</f>
        <v>5232119.944444444</v>
      </c>
      <c r="H33" s="67">
        <f>F33/G33</f>
        <v>0.15774279469616728</v>
      </c>
      <c r="I33" s="75">
        <f>AVERAGE(F33:F33)</f>
        <v>825329.22222222213</v>
      </c>
      <c r="J33" s="76">
        <f>AVERAGE(G33:G33)</f>
        <v>5232119.944444444</v>
      </c>
      <c r="K33" s="52"/>
      <c r="L33" s="75"/>
      <c r="M33" s="76"/>
      <c r="N33" s="13"/>
    </row>
    <row r="34" spans="2:14" x14ac:dyDescent="0.35">
      <c r="B34" s="41" t="s">
        <v>111</v>
      </c>
      <c r="C34" s="4">
        <v>829505.5</v>
      </c>
      <c r="D34" s="10">
        <v>5198362.5</v>
      </c>
      <c r="E34" s="67">
        <f t="shared" ref="E34:E89" si="2">C34/D34</f>
        <v>0.15957053783763636</v>
      </c>
      <c r="F34" s="75">
        <f t="shared" si="0"/>
        <v>824641</v>
      </c>
      <c r="G34" s="76">
        <f t="shared" si="1"/>
        <v>5317632.333333333</v>
      </c>
      <c r="H34" s="67">
        <f t="shared" ref="H34:H89" si="3">F34/G34</f>
        <v>0.15507672368222525</v>
      </c>
      <c r="I34" s="75">
        <f>AVERAGE(F33:F34)</f>
        <v>824985.11111111101</v>
      </c>
      <c r="J34" s="76">
        <f>AVERAGE(G33:G34)</f>
        <v>5274876.1388888881</v>
      </c>
      <c r="K34" s="52"/>
      <c r="L34" s="75"/>
      <c r="M34" s="76"/>
      <c r="N34" s="13"/>
    </row>
    <row r="35" spans="2:14" x14ac:dyDescent="0.35">
      <c r="B35" s="41" t="s">
        <v>112</v>
      </c>
      <c r="C35" s="4">
        <v>853164.5</v>
      </c>
      <c r="D35" s="10">
        <v>5440949</v>
      </c>
      <c r="E35" s="67">
        <f t="shared" si="2"/>
        <v>0.15680435526964137</v>
      </c>
      <c r="F35" s="75">
        <f t="shared" si="0"/>
        <v>817515.9444444445</v>
      </c>
      <c r="G35" s="76">
        <f t="shared" si="1"/>
        <v>5351901.944444444</v>
      </c>
      <c r="H35" s="67">
        <f t="shared" si="3"/>
        <v>0.15275241454919949</v>
      </c>
      <c r="I35" s="75">
        <f t="shared" ref="I35:J65" si="4">AVERAGE(F33:F35)</f>
        <v>822495.38888888888</v>
      </c>
      <c r="J35" s="76">
        <f t="shared" si="4"/>
        <v>5300551.4074074067</v>
      </c>
      <c r="K35" s="52"/>
      <c r="L35" s="75"/>
      <c r="M35" s="76"/>
      <c r="N35" s="13"/>
    </row>
    <row r="36" spans="2:14" x14ac:dyDescent="0.35">
      <c r="B36" s="41" t="s">
        <v>113</v>
      </c>
      <c r="C36" s="4">
        <v>791253</v>
      </c>
      <c r="D36" s="10">
        <v>5313585.5</v>
      </c>
      <c r="E36" s="67">
        <f t="shared" si="2"/>
        <v>0.14891131421523188</v>
      </c>
      <c r="F36" s="75">
        <f t="shared" si="0"/>
        <v>778887.11111111112</v>
      </c>
      <c r="G36" s="76">
        <f t="shared" si="1"/>
        <v>5295845.5</v>
      </c>
      <c r="H36" s="67">
        <f t="shared" si="3"/>
        <v>0.14707511975398663</v>
      </c>
      <c r="I36" s="75">
        <f t="shared" si="4"/>
        <v>807014.68518518517</v>
      </c>
      <c r="J36" s="76">
        <f t="shared" si="4"/>
        <v>5321793.2592592584</v>
      </c>
      <c r="K36" s="52"/>
      <c r="L36" s="75"/>
      <c r="M36" s="76"/>
      <c r="N36" s="13"/>
    </row>
    <row r="37" spans="2:14" x14ac:dyDescent="0.35">
      <c r="B37" s="41" t="s">
        <v>114</v>
      </c>
      <c r="C37" s="4">
        <v>808130.33333333337</v>
      </c>
      <c r="D37" s="10">
        <v>5301171.333333333</v>
      </c>
      <c r="E37" s="67">
        <f t="shared" si="2"/>
        <v>0.15244373036047254</v>
      </c>
      <c r="F37" s="75">
        <f t="shared" si="0"/>
        <v>788038.11111111112</v>
      </c>
      <c r="G37" s="76">
        <f t="shared" si="1"/>
        <v>5318450.333333333</v>
      </c>
      <c r="H37" s="67">
        <f t="shared" si="3"/>
        <v>0.1481706252236841</v>
      </c>
      <c r="I37" s="75">
        <f t="shared" si="4"/>
        <v>794813.72222222213</v>
      </c>
      <c r="J37" s="76">
        <f t="shared" si="4"/>
        <v>5322065.9259259254</v>
      </c>
      <c r="K37" s="52"/>
      <c r="L37" s="75"/>
      <c r="M37" s="76"/>
      <c r="N37" s="13"/>
    </row>
    <row r="38" spans="2:14" x14ac:dyDescent="0.35">
      <c r="B38" s="41" t="s">
        <v>115</v>
      </c>
      <c r="C38" s="4">
        <v>737278</v>
      </c>
      <c r="D38" s="10">
        <v>5272779.666666667</v>
      </c>
      <c r="E38" s="67">
        <f t="shared" si="2"/>
        <v>0.13982719677457917</v>
      </c>
      <c r="F38" s="75">
        <f t="shared" si="0"/>
        <v>792296.11111111112</v>
      </c>
      <c r="G38" s="76">
        <f t="shared" si="1"/>
        <v>5362547.555555556</v>
      </c>
      <c r="H38" s="67">
        <f t="shared" si="3"/>
        <v>0.14774621630913068</v>
      </c>
      <c r="I38" s="75">
        <f t="shared" si="4"/>
        <v>786407.11111111112</v>
      </c>
      <c r="J38" s="76">
        <f t="shared" si="4"/>
        <v>5325614.4629629627</v>
      </c>
      <c r="K38" s="52"/>
      <c r="L38" s="75"/>
      <c r="M38" s="76"/>
      <c r="N38" s="13"/>
    </row>
    <row r="39" spans="2:14" x14ac:dyDescent="0.35">
      <c r="B39" s="41" t="s">
        <v>116</v>
      </c>
      <c r="C39" s="4">
        <v>818706</v>
      </c>
      <c r="D39" s="10">
        <v>5381400</v>
      </c>
      <c r="E39" s="67">
        <f t="shared" si="2"/>
        <v>0.15213624707325232</v>
      </c>
      <c r="F39" s="75">
        <f t="shared" si="0"/>
        <v>841753.88888888899</v>
      </c>
      <c r="G39" s="76">
        <f t="shared" si="1"/>
        <v>5419963.444444444</v>
      </c>
      <c r="H39" s="67">
        <f t="shared" si="3"/>
        <v>0.15530619302454912</v>
      </c>
      <c r="I39" s="75">
        <f t="shared" si="4"/>
        <v>807362.70370370371</v>
      </c>
      <c r="J39" s="76">
        <f t="shared" si="4"/>
        <v>5366987.111111111</v>
      </c>
      <c r="K39" s="52"/>
      <c r="L39" s="75"/>
      <c r="M39" s="76"/>
      <c r="N39" s="13"/>
    </row>
    <row r="40" spans="2:14" x14ac:dyDescent="0.35">
      <c r="B40" s="41" t="s">
        <v>117</v>
      </c>
      <c r="C40" s="4">
        <v>820904.33333333337</v>
      </c>
      <c r="D40" s="10">
        <v>5433463</v>
      </c>
      <c r="E40" s="67">
        <f t="shared" si="2"/>
        <v>0.15108308151418964</v>
      </c>
      <c r="F40" s="75">
        <f t="shared" si="0"/>
        <v>889065.22222222236</v>
      </c>
      <c r="G40" s="76">
        <f t="shared" si="1"/>
        <v>5424446.555555555</v>
      </c>
      <c r="H40" s="67">
        <f t="shared" si="3"/>
        <v>0.1638997108952375</v>
      </c>
      <c r="I40" s="75">
        <f t="shared" si="4"/>
        <v>841038.40740740753</v>
      </c>
      <c r="J40" s="76">
        <f t="shared" si="4"/>
        <v>5402319.1851851856</v>
      </c>
      <c r="K40" s="52"/>
      <c r="L40" s="75"/>
      <c r="M40" s="76"/>
      <c r="N40" s="13"/>
    </row>
    <row r="41" spans="2:14" x14ac:dyDescent="0.35">
      <c r="B41" s="41" t="s">
        <v>118</v>
      </c>
      <c r="C41" s="4">
        <v>885651.33333333337</v>
      </c>
      <c r="D41" s="10">
        <v>5445027.333333333</v>
      </c>
      <c r="E41" s="67">
        <f t="shared" si="2"/>
        <v>0.16265323920626784</v>
      </c>
      <c r="F41" s="75">
        <f t="shared" si="0"/>
        <v>935532.55555555562</v>
      </c>
      <c r="G41" s="76">
        <f t="shared" si="1"/>
        <v>5381474.888888889</v>
      </c>
      <c r="H41" s="67">
        <f t="shared" si="3"/>
        <v>0.17384315171425332</v>
      </c>
      <c r="I41" s="75">
        <f t="shared" si="4"/>
        <v>888783.88888888899</v>
      </c>
      <c r="J41" s="76">
        <f t="shared" si="4"/>
        <v>5408628.2962962957</v>
      </c>
      <c r="K41" s="52"/>
      <c r="L41" s="75"/>
      <c r="M41" s="76"/>
      <c r="N41" s="13"/>
    </row>
    <row r="42" spans="2:14" x14ac:dyDescent="0.35">
      <c r="B42" s="41" t="s">
        <v>119</v>
      </c>
      <c r="C42" s="4">
        <v>960640</v>
      </c>
      <c r="D42" s="10">
        <v>5394849.333333333</v>
      </c>
      <c r="E42" s="67">
        <f t="shared" si="2"/>
        <v>0.17806614061758166</v>
      </c>
      <c r="F42" s="75">
        <f t="shared" si="0"/>
        <v>954141</v>
      </c>
      <c r="G42" s="76">
        <f t="shared" si="1"/>
        <v>5335402.8888888881</v>
      </c>
      <c r="H42" s="67">
        <f t="shared" si="3"/>
        <v>0.17883204321589713</v>
      </c>
      <c r="I42" s="75">
        <f t="shared" si="4"/>
        <v>926246.25925925933</v>
      </c>
      <c r="J42" s="76">
        <f t="shared" si="4"/>
        <v>5380441.444444444</v>
      </c>
      <c r="K42" s="52"/>
      <c r="L42" s="75"/>
      <c r="M42" s="76"/>
      <c r="N42" s="13"/>
    </row>
    <row r="43" spans="2:14" x14ac:dyDescent="0.35">
      <c r="B43" s="41" t="s">
        <v>120</v>
      </c>
      <c r="C43" s="4">
        <v>960306.33333333337</v>
      </c>
      <c r="D43" s="10">
        <v>5304548</v>
      </c>
      <c r="E43" s="67">
        <f t="shared" si="2"/>
        <v>0.18103452609597148</v>
      </c>
      <c r="F43" s="75">
        <f t="shared" si="0"/>
        <v>884651.11111111112</v>
      </c>
      <c r="G43" s="76">
        <f t="shared" si="1"/>
        <v>5291811.444444444</v>
      </c>
      <c r="H43" s="67">
        <f t="shared" si="3"/>
        <v>0.1671735889304698</v>
      </c>
      <c r="I43" s="75">
        <f t="shared" si="4"/>
        <v>924774.88888888888</v>
      </c>
      <c r="J43" s="76">
        <f t="shared" si="4"/>
        <v>5336229.7407407397</v>
      </c>
      <c r="K43" s="52"/>
      <c r="L43" s="75"/>
      <c r="M43" s="76"/>
      <c r="N43" s="13"/>
    </row>
    <row r="44" spans="2:14" x14ac:dyDescent="0.35">
      <c r="B44" s="41" t="s">
        <v>121</v>
      </c>
      <c r="C44" s="4">
        <v>941476.66666666663</v>
      </c>
      <c r="D44" s="10">
        <v>5306811.333333333</v>
      </c>
      <c r="E44" s="67">
        <f t="shared" si="2"/>
        <v>0.17740910831953452</v>
      </c>
      <c r="F44" s="75">
        <f t="shared" si="0"/>
        <v>778188</v>
      </c>
      <c r="G44" s="76">
        <f t="shared" si="1"/>
        <v>5276032.8888888881</v>
      </c>
      <c r="H44" s="67">
        <f t="shared" si="3"/>
        <v>0.14749491073848922</v>
      </c>
      <c r="I44" s="75">
        <f t="shared" si="4"/>
        <v>872326.70370370371</v>
      </c>
      <c r="J44" s="76">
        <f t="shared" si="4"/>
        <v>5301082.4074074067</v>
      </c>
      <c r="K44" s="52"/>
      <c r="L44" s="75"/>
      <c r="M44" s="76"/>
      <c r="N44" s="13"/>
    </row>
    <row r="45" spans="2:14" x14ac:dyDescent="0.35">
      <c r="B45" s="41" t="s">
        <v>122</v>
      </c>
      <c r="C45" s="4">
        <v>752170.33333333337</v>
      </c>
      <c r="D45" s="10">
        <v>5264075</v>
      </c>
      <c r="E45" s="67">
        <f t="shared" si="2"/>
        <v>0.14288746519252354</v>
      </c>
      <c r="F45" s="75">
        <f t="shared" si="0"/>
        <v>648985.88888888899</v>
      </c>
      <c r="G45" s="76">
        <f t="shared" si="1"/>
        <v>5237056.444444444</v>
      </c>
      <c r="H45" s="67">
        <f t="shared" si="3"/>
        <v>0.12392188164734103</v>
      </c>
      <c r="I45" s="75">
        <f t="shared" si="4"/>
        <v>770608.33333333337</v>
      </c>
      <c r="J45" s="76">
        <f t="shared" si="4"/>
        <v>5268300.2592592584</v>
      </c>
      <c r="K45" s="52"/>
      <c r="L45" s="75"/>
      <c r="M45" s="76"/>
      <c r="N45" s="13"/>
    </row>
    <row r="46" spans="2:14" x14ac:dyDescent="0.35">
      <c r="B46" s="41" t="s">
        <v>123</v>
      </c>
      <c r="C46" s="4">
        <v>640917</v>
      </c>
      <c r="D46" s="10">
        <v>5257212.333333333</v>
      </c>
      <c r="E46" s="67">
        <f t="shared" si="2"/>
        <v>0.12191194864553376</v>
      </c>
      <c r="F46" s="75">
        <f t="shared" si="0"/>
        <v>577831.33333333337</v>
      </c>
      <c r="G46" s="76">
        <f t="shared" si="1"/>
        <v>5215209.111111111</v>
      </c>
      <c r="H46" s="67">
        <f t="shared" si="3"/>
        <v>0.11079734695628057</v>
      </c>
      <c r="I46" s="75">
        <f t="shared" si="4"/>
        <v>668335.07407407416</v>
      </c>
      <c r="J46" s="76">
        <f t="shared" si="4"/>
        <v>5242766.1481481483</v>
      </c>
      <c r="K46" s="52"/>
      <c r="L46" s="75"/>
      <c r="M46" s="76"/>
      <c r="N46" s="13"/>
    </row>
    <row r="47" spans="2:14" x14ac:dyDescent="0.35">
      <c r="B47" s="41" t="s">
        <v>124</v>
      </c>
      <c r="C47" s="4">
        <v>553870.33333333337</v>
      </c>
      <c r="D47" s="10">
        <v>5189882</v>
      </c>
      <c r="E47" s="67">
        <f t="shared" si="2"/>
        <v>0.10672118043017806</v>
      </c>
      <c r="F47" s="75">
        <f t="shared" si="0"/>
        <v>569592.77777777787</v>
      </c>
      <c r="G47" s="76">
        <f t="shared" si="1"/>
        <v>5172363.111111111</v>
      </c>
      <c r="H47" s="67">
        <f t="shared" si="3"/>
        <v>0.11012234940625035</v>
      </c>
      <c r="I47" s="75">
        <f t="shared" si="4"/>
        <v>598803.33333333349</v>
      </c>
      <c r="J47" s="76">
        <f t="shared" si="4"/>
        <v>5208209.555555556</v>
      </c>
      <c r="K47" s="52"/>
      <c r="L47" s="75"/>
      <c r="M47" s="76"/>
      <c r="N47" s="13"/>
    </row>
    <row r="48" spans="2:14" x14ac:dyDescent="0.35">
      <c r="B48" s="41" t="s">
        <v>125</v>
      </c>
      <c r="C48" s="4">
        <v>538706.66666666663</v>
      </c>
      <c r="D48" s="10">
        <v>5198533</v>
      </c>
      <c r="E48" s="67">
        <f t="shared" si="2"/>
        <v>0.1036266705754617</v>
      </c>
      <c r="F48" s="75">
        <f t="shared" si="0"/>
        <v>624591.66666666663</v>
      </c>
      <c r="G48" s="76">
        <f t="shared" si="1"/>
        <v>5152638.555555555</v>
      </c>
      <c r="H48" s="67">
        <f t="shared" si="3"/>
        <v>0.12121783042461504</v>
      </c>
      <c r="I48" s="75">
        <f t="shared" si="4"/>
        <v>590671.92592592596</v>
      </c>
      <c r="J48" s="76">
        <f t="shared" si="4"/>
        <v>5180070.2592592584</v>
      </c>
      <c r="K48" s="52"/>
      <c r="L48" s="75"/>
      <c r="M48" s="76"/>
      <c r="N48" s="13"/>
    </row>
    <row r="49" spans="2:14" x14ac:dyDescent="0.35">
      <c r="B49" s="41" t="s">
        <v>126</v>
      </c>
      <c r="C49" s="4">
        <v>616201.33333333337</v>
      </c>
      <c r="D49" s="10">
        <v>5128674.333333333</v>
      </c>
      <c r="E49" s="67">
        <f t="shared" si="2"/>
        <v>0.12014826703430771</v>
      </c>
      <c r="F49" s="75">
        <f t="shared" si="0"/>
        <v>697782.77777777787</v>
      </c>
      <c r="G49" s="76">
        <f t="shared" si="1"/>
        <v>5095952.222222222</v>
      </c>
      <c r="H49" s="67">
        <f t="shared" si="3"/>
        <v>0.13692883044211346</v>
      </c>
      <c r="I49" s="75">
        <f t="shared" si="4"/>
        <v>630655.74074074079</v>
      </c>
      <c r="J49" s="76">
        <f t="shared" si="4"/>
        <v>5140317.9629629627</v>
      </c>
      <c r="K49" s="52"/>
      <c r="L49" s="75"/>
      <c r="M49" s="76"/>
      <c r="N49" s="13"/>
    </row>
    <row r="50" spans="2:14" x14ac:dyDescent="0.35">
      <c r="B50" s="41" t="s">
        <v>127</v>
      </c>
      <c r="C50" s="4">
        <v>718867</v>
      </c>
      <c r="D50" s="10">
        <v>5130708.333333333</v>
      </c>
      <c r="E50" s="67">
        <f t="shared" si="2"/>
        <v>0.1401106734775088</v>
      </c>
      <c r="F50" s="75">
        <f t="shared" si="0"/>
        <v>734968.4444444445</v>
      </c>
      <c r="G50" s="76">
        <f t="shared" si="1"/>
        <v>5032151.444444444</v>
      </c>
      <c r="H50" s="67">
        <f t="shared" si="3"/>
        <v>0.14605451615647588</v>
      </c>
      <c r="I50" s="75">
        <f t="shared" si="4"/>
        <v>685780.96296296304</v>
      </c>
      <c r="J50" s="76">
        <f t="shared" si="4"/>
        <v>5093580.7407407397</v>
      </c>
      <c r="K50" s="52"/>
      <c r="L50" s="75"/>
      <c r="M50" s="76"/>
      <c r="N50" s="13"/>
    </row>
    <row r="51" spans="2:14" x14ac:dyDescent="0.35">
      <c r="B51" s="41" t="s">
        <v>128</v>
      </c>
      <c r="C51" s="4">
        <v>758280</v>
      </c>
      <c r="D51" s="10">
        <v>5028474</v>
      </c>
      <c r="E51" s="67">
        <f t="shared" si="2"/>
        <v>0.15079723987834082</v>
      </c>
      <c r="F51" s="75">
        <f t="shared" si="0"/>
        <v>726178.77777777787</v>
      </c>
      <c r="G51" s="76">
        <f t="shared" si="1"/>
        <v>4935818.333333333</v>
      </c>
      <c r="H51" s="67">
        <f t="shared" si="3"/>
        <v>0.14712429200921656</v>
      </c>
      <c r="I51" s="75">
        <f t="shared" si="4"/>
        <v>719643.33333333349</v>
      </c>
      <c r="J51" s="76">
        <f t="shared" si="4"/>
        <v>5021307.333333333</v>
      </c>
      <c r="K51" s="52"/>
      <c r="L51" s="75"/>
      <c r="M51" s="76"/>
      <c r="N51" s="13"/>
    </row>
    <row r="52" spans="2:14" x14ac:dyDescent="0.35">
      <c r="B52" s="41" t="s">
        <v>129</v>
      </c>
      <c r="C52" s="4">
        <v>727758.33333333337</v>
      </c>
      <c r="D52" s="10">
        <v>4937272</v>
      </c>
      <c r="E52" s="67">
        <f t="shared" si="2"/>
        <v>0.14740089939005455</v>
      </c>
      <c r="F52" s="75">
        <f t="shared" si="0"/>
        <v>705194.66666666663</v>
      </c>
      <c r="G52" s="76">
        <f t="shared" si="1"/>
        <v>4844990.333333333</v>
      </c>
      <c r="H52" s="67">
        <f t="shared" si="3"/>
        <v>0.14555130519352258</v>
      </c>
      <c r="I52" s="75">
        <f t="shared" si="4"/>
        <v>722113.96296296304</v>
      </c>
      <c r="J52" s="76">
        <f t="shared" si="4"/>
        <v>4937653.3703703694</v>
      </c>
      <c r="K52" s="52"/>
      <c r="L52" s="75"/>
      <c r="M52" s="76"/>
      <c r="N52" s="13"/>
    </row>
    <row r="53" spans="2:14" x14ac:dyDescent="0.35">
      <c r="B53" s="41" t="s">
        <v>130</v>
      </c>
      <c r="C53" s="4">
        <v>692498</v>
      </c>
      <c r="D53" s="10">
        <v>4841709</v>
      </c>
      <c r="E53" s="67">
        <f t="shared" si="2"/>
        <v>0.14302759624752334</v>
      </c>
      <c r="F53" s="75">
        <f t="shared" si="0"/>
        <v>710766.66666666663</v>
      </c>
      <c r="G53" s="76">
        <f t="shared" si="1"/>
        <v>4820732.111111111</v>
      </c>
      <c r="H53" s="67">
        <f t="shared" si="3"/>
        <v>0.14743956940242525</v>
      </c>
      <c r="I53" s="75">
        <f t="shared" si="4"/>
        <v>714046.70370370371</v>
      </c>
      <c r="J53" s="76">
        <f t="shared" si="4"/>
        <v>4867180.2592592584</v>
      </c>
      <c r="K53" s="52"/>
      <c r="L53" s="75"/>
      <c r="M53" s="76"/>
      <c r="N53" s="13"/>
    </row>
    <row r="54" spans="2:14" x14ac:dyDescent="0.35">
      <c r="B54" s="41" t="s">
        <v>131</v>
      </c>
      <c r="C54" s="4">
        <v>695327.66666666663</v>
      </c>
      <c r="D54" s="10">
        <v>4755990</v>
      </c>
      <c r="E54" s="67">
        <f t="shared" si="2"/>
        <v>0.14620040552370098</v>
      </c>
      <c r="F54" s="75">
        <f t="shared" si="0"/>
        <v>759365.4444444445</v>
      </c>
      <c r="G54" s="76">
        <f t="shared" si="1"/>
        <v>4864883.333333333</v>
      </c>
      <c r="H54" s="67">
        <f t="shared" si="3"/>
        <v>0.15609119323405041</v>
      </c>
      <c r="I54" s="75">
        <f t="shared" si="4"/>
        <v>725108.92592592596</v>
      </c>
      <c r="J54" s="76">
        <f t="shared" si="4"/>
        <v>4843535.2592592584</v>
      </c>
      <c r="K54" s="52"/>
      <c r="L54" s="75"/>
      <c r="M54" s="76"/>
      <c r="N54" s="13"/>
    </row>
    <row r="55" spans="2:14" x14ac:dyDescent="0.35">
      <c r="B55" s="41" t="s">
        <v>132</v>
      </c>
      <c r="C55" s="4">
        <v>744474.33333333337</v>
      </c>
      <c r="D55" s="10">
        <v>4864497.333333333</v>
      </c>
      <c r="E55" s="67">
        <f t="shared" si="2"/>
        <v>0.15304239725488597</v>
      </c>
      <c r="F55" s="75">
        <f t="shared" si="0"/>
        <v>851163.22222222236</v>
      </c>
      <c r="G55" s="76">
        <f t="shared" si="1"/>
        <v>4937491.888888889</v>
      </c>
      <c r="H55" s="67">
        <f t="shared" si="3"/>
        <v>0.17238777123616994</v>
      </c>
      <c r="I55" s="75">
        <f t="shared" si="4"/>
        <v>773765.11111111112</v>
      </c>
      <c r="J55" s="76">
        <f t="shared" si="4"/>
        <v>4874369.111111111</v>
      </c>
      <c r="K55" s="52"/>
      <c r="L55" s="75"/>
      <c r="M55" s="76"/>
      <c r="N55" s="13"/>
    </row>
    <row r="56" spans="2:14" x14ac:dyDescent="0.35">
      <c r="B56" s="41" t="s">
        <v>133</v>
      </c>
      <c r="C56" s="4">
        <v>838294.33333333337</v>
      </c>
      <c r="D56" s="10">
        <v>4974162.666666667</v>
      </c>
      <c r="E56" s="67">
        <f t="shared" si="2"/>
        <v>0.16852973847256569</v>
      </c>
      <c r="F56" s="75">
        <f t="shared" si="0"/>
        <v>987906.22222222236</v>
      </c>
      <c r="G56" s="76">
        <f t="shared" si="1"/>
        <v>4976055.333333333</v>
      </c>
      <c r="H56" s="67">
        <f t="shared" si="3"/>
        <v>0.19853200096158277</v>
      </c>
      <c r="I56" s="75">
        <f t="shared" si="4"/>
        <v>866144.96296296315</v>
      </c>
      <c r="J56" s="76">
        <f t="shared" si="4"/>
        <v>4926143.5185185187</v>
      </c>
      <c r="K56" s="52"/>
      <c r="L56" s="75"/>
      <c r="M56" s="76"/>
      <c r="N56" s="13"/>
    </row>
    <row r="57" spans="2:14" x14ac:dyDescent="0.35">
      <c r="B57" s="41" t="s">
        <v>134</v>
      </c>
      <c r="C57" s="4">
        <v>970721</v>
      </c>
      <c r="D57" s="10">
        <v>4973815.666666667</v>
      </c>
      <c r="E57" s="67">
        <f t="shared" si="2"/>
        <v>0.19516625967977502</v>
      </c>
      <c r="F57" s="75">
        <f t="shared" si="0"/>
        <v>1109114.7777777778</v>
      </c>
      <c r="G57" s="76">
        <f t="shared" si="1"/>
        <v>4946036</v>
      </c>
      <c r="H57" s="67">
        <f t="shared" si="3"/>
        <v>0.2242431672106264</v>
      </c>
      <c r="I57" s="75">
        <f t="shared" si="4"/>
        <v>982728.07407407416</v>
      </c>
      <c r="J57" s="76">
        <f t="shared" si="4"/>
        <v>4953194.4074074076</v>
      </c>
      <c r="K57" s="52"/>
      <c r="L57" s="75"/>
      <c r="M57" s="76"/>
      <c r="N57" s="13"/>
    </row>
    <row r="58" spans="2:14" x14ac:dyDescent="0.35">
      <c r="B58" s="41" t="s">
        <v>135</v>
      </c>
      <c r="C58" s="4">
        <v>1154703.3333333333</v>
      </c>
      <c r="D58" s="10">
        <v>4980187.666666667</v>
      </c>
      <c r="E58" s="67">
        <f t="shared" si="2"/>
        <v>0.23185940181772263</v>
      </c>
      <c r="F58" s="75">
        <f t="shared" si="0"/>
        <v>1221993.5555555553</v>
      </c>
      <c r="G58" s="76">
        <f t="shared" si="1"/>
        <v>4964100.444444445</v>
      </c>
      <c r="H58" s="67">
        <f t="shared" si="3"/>
        <v>0.2461661622748075</v>
      </c>
      <c r="I58" s="75">
        <f t="shared" si="4"/>
        <v>1106338.1851851849</v>
      </c>
      <c r="J58" s="76">
        <f t="shared" si="4"/>
        <v>4962063.9259259254</v>
      </c>
      <c r="K58" s="52"/>
      <c r="L58" s="75"/>
      <c r="M58" s="76"/>
      <c r="N58" s="13"/>
    </row>
    <row r="59" spans="2:14" x14ac:dyDescent="0.35">
      <c r="B59" s="41" t="s">
        <v>136</v>
      </c>
      <c r="C59" s="4">
        <v>1201920</v>
      </c>
      <c r="D59" s="10">
        <v>4884104.666666667</v>
      </c>
      <c r="E59" s="67">
        <f t="shared" si="2"/>
        <v>0.2460880922972303</v>
      </c>
      <c r="F59" s="75">
        <f t="shared" si="0"/>
        <v>1268866.8888888888</v>
      </c>
      <c r="G59" s="76">
        <f t="shared" si="1"/>
        <v>4949904.888888889</v>
      </c>
      <c r="H59" s="67">
        <f t="shared" si="3"/>
        <v>0.25634167067272939</v>
      </c>
      <c r="I59" s="75">
        <f t="shared" si="4"/>
        <v>1199991.7407407407</v>
      </c>
      <c r="J59" s="76">
        <f t="shared" si="4"/>
        <v>4953347.111111111</v>
      </c>
      <c r="K59" s="52"/>
      <c r="L59" s="75"/>
      <c r="M59" s="76"/>
      <c r="N59" s="13"/>
    </row>
    <row r="60" spans="2:14" x14ac:dyDescent="0.35">
      <c r="B60" s="41" t="s">
        <v>137</v>
      </c>
      <c r="C60" s="4">
        <v>1309357.3333333333</v>
      </c>
      <c r="D60" s="10">
        <v>5028009</v>
      </c>
      <c r="E60" s="67">
        <f t="shared" si="2"/>
        <v>0.26041268687731728</v>
      </c>
      <c r="F60" s="75">
        <f t="shared" si="0"/>
        <v>1290578.4444444443</v>
      </c>
      <c r="G60" s="76">
        <f t="shared" si="1"/>
        <v>4985484.333333333</v>
      </c>
      <c r="H60" s="67">
        <f t="shared" si="3"/>
        <v>0.25886721492945775</v>
      </c>
      <c r="I60" s="75">
        <f t="shared" si="4"/>
        <v>1260479.6296296294</v>
      </c>
      <c r="J60" s="76">
        <f t="shared" si="4"/>
        <v>4966496.555555556</v>
      </c>
      <c r="K60" s="52"/>
      <c r="L60" s="75"/>
      <c r="M60" s="76"/>
      <c r="N60" s="13"/>
    </row>
    <row r="61" spans="2:14" x14ac:dyDescent="0.35">
      <c r="B61" s="41" t="s">
        <v>138</v>
      </c>
      <c r="C61" s="4">
        <v>1295323.3333333333</v>
      </c>
      <c r="D61" s="10">
        <v>4937601</v>
      </c>
      <c r="E61" s="67">
        <f t="shared" si="2"/>
        <v>0.26233859992602343</v>
      </c>
      <c r="F61" s="75">
        <f t="shared" si="0"/>
        <v>1262162</v>
      </c>
      <c r="G61" s="76">
        <f t="shared" si="1"/>
        <v>4959242.888888889</v>
      </c>
      <c r="H61" s="67">
        <f t="shared" si="3"/>
        <v>0.25450699396632809</v>
      </c>
      <c r="I61" s="75">
        <f t="shared" si="4"/>
        <v>1273869.111111111</v>
      </c>
      <c r="J61" s="76">
        <f t="shared" si="4"/>
        <v>4964877.3703703703</v>
      </c>
      <c r="K61" s="52"/>
      <c r="L61" s="75"/>
      <c r="M61" s="76"/>
      <c r="N61" s="13"/>
    </row>
    <row r="62" spans="2:14" x14ac:dyDescent="0.35">
      <c r="B62" s="41" t="s">
        <v>139</v>
      </c>
      <c r="C62" s="4">
        <v>1267054.6666666667</v>
      </c>
      <c r="D62" s="10">
        <v>4990843</v>
      </c>
      <c r="E62" s="67">
        <f t="shared" si="2"/>
        <v>0.25387588162293762</v>
      </c>
      <c r="F62" s="75">
        <f t="shared" si="0"/>
        <v>1219762.2222222222</v>
      </c>
      <c r="G62" s="76">
        <f t="shared" si="1"/>
        <v>4994779.7777777789</v>
      </c>
      <c r="H62" s="67">
        <f t="shared" si="3"/>
        <v>0.24420740783188344</v>
      </c>
      <c r="I62" s="75">
        <f t="shared" si="4"/>
        <v>1257500.8888888888</v>
      </c>
      <c r="J62" s="76">
        <f t="shared" si="4"/>
        <v>4979835.666666667</v>
      </c>
      <c r="K62" s="52"/>
      <c r="L62" s="75"/>
      <c r="M62" s="76"/>
      <c r="N62" s="13"/>
    </row>
    <row r="63" spans="2:14" x14ac:dyDescent="0.35">
      <c r="B63" s="41" t="s">
        <v>140</v>
      </c>
      <c r="C63" s="4">
        <v>1224108</v>
      </c>
      <c r="D63" s="10">
        <v>4949284.666666667</v>
      </c>
      <c r="E63" s="67">
        <f t="shared" si="2"/>
        <v>0.24733028759576972</v>
      </c>
      <c r="F63" s="75">
        <f t="shared" si="0"/>
        <v>1195317.7777777778</v>
      </c>
      <c r="G63" s="76">
        <f t="shared" si="1"/>
        <v>5018505.444444445</v>
      </c>
      <c r="H63" s="67">
        <f t="shared" si="3"/>
        <v>0.2381820227177418</v>
      </c>
      <c r="I63" s="75">
        <f t="shared" si="4"/>
        <v>1225747.3333333333</v>
      </c>
      <c r="J63" s="76">
        <f t="shared" si="4"/>
        <v>4990842.7037037043</v>
      </c>
      <c r="K63" s="52"/>
      <c r="L63" s="75"/>
      <c r="M63" s="76"/>
      <c r="N63" s="13"/>
    </row>
    <row r="64" spans="2:14" x14ac:dyDescent="0.35">
      <c r="B64" s="41" t="s">
        <v>141</v>
      </c>
      <c r="C64" s="4">
        <v>1168124</v>
      </c>
      <c r="D64" s="10">
        <v>5044211.666666667</v>
      </c>
      <c r="E64" s="67">
        <f t="shared" si="2"/>
        <v>0.23157711793088248</v>
      </c>
      <c r="F64" s="75">
        <f t="shared" si="0"/>
        <v>1179264</v>
      </c>
      <c r="G64" s="76">
        <f t="shared" si="1"/>
        <v>5038309.555555556</v>
      </c>
      <c r="H64" s="67">
        <f t="shared" si="3"/>
        <v>0.23405945724388244</v>
      </c>
      <c r="I64" s="75">
        <f t="shared" si="4"/>
        <v>1198114.6666666667</v>
      </c>
      <c r="J64" s="76">
        <f t="shared" si="4"/>
        <v>5017198.2592592603</v>
      </c>
      <c r="K64" s="52">
        <f t="shared" ref="K64:K65" si="5">I64/J64</f>
        <v>0.23880153917687849</v>
      </c>
      <c r="L64" s="75"/>
      <c r="M64" s="76"/>
      <c r="N64" s="13"/>
    </row>
    <row r="65" spans="2:14" x14ac:dyDescent="0.35">
      <c r="B65" s="41" t="s">
        <v>142</v>
      </c>
      <c r="C65" s="4">
        <v>1193721.3333333333</v>
      </c>
      <c r="D65" s="10">
        <v>5062020</v>
      </c>
      <c r="E65" s="67">
        <f t="shared" si="2"/>
        <v>0.23581916573489106</v>
      </c>
      <c r="F65" s="75">
        <f t="shared" ref="F65:F89" si="6">AVERAGE(C65:C67)</f>
        <v>1178782.111111111</v>
      </c>
      <c r="G65" s="76">
        <f t="shared" ref="G65:G89" si="7">AVERAGE(D65:D67)</f>
        <v>5023435.666666667</v>
      </c>
      <c r="H65" s="67">
        <f t="shared" si="3"/>
        <v>0.23465655565831092</v>
      </c>
      <c r="I65" s="75">
        <f t="shared" si="4"/>
        <v>1184454.6296296297</v>
      </c>
      <c r="J65" s="76">
        <f t="shared" si="4"/>
        <v>5026750.2222222229</v>
      </c>
      <c r="K65" s="52">
        <f t="shared" si="5"/>
        <v>0.23563029338386474</v>
      </c>
      <c r="L65" s="75"/>
      <c r="M65" s="76"/>
      <c r="N65" s="13"/>
    </row>
    <row r="66" spans="2:14" x14ac:dyDescent="0.35">
      <c r="B66" s="41" t="s">
        <v>143</v>
      </c>
      <c r="C66" s="4">
        <v>1175946.6666666667</v>
      </c>
      <c r="D66" s="10">
        <v>5008697</v>
      </c>
      <c r="E66" s="67">
        <f t="shared" si="2"/>
        <v>0.23478095533961563</v>
      </c>
      <c r="F66" s="75">
        <f t="shared" si="6"/>
        <v>1166962.3333333333</v>
      </c>
      <c r="G66" s="76">
        <f t="shared" si="7"/>
        <v>4998773</v>
      </c>
      <c r="H66" s="67">
        <f t="shared" si="3"/>
        <v>0.23344975523660172</v>
      </c>
      <c r="I66" s="75">
        <f t="shared" ref="I66:J81" si="8">AVERAGE(F64:F66)</f>
        <v>1175002.8148148146</v>
      </c>
      <c r="J66" s="76">
        <f t="shared" si="8"/>
        <v>5020172.7407407416</v>
      </c>
      <c r="K66" s="52">
        <f>I66/J66</f>
        <v>0.23405625174591888</v>
      </c>
      <c r="L66" s="75">
        <f t="shared" ref="L66:M81" si="9">AVERAGE(I64:I66)</f>
        <v>1185857.3703703703</v>
      </c>
      <c r="M66" s="76">
        <f t="shared" si="9"/>
        <v>5021373.7407407416</v>
      </c>
      <c r="N66" s="23">
        <f>L66/M66</f>
        <v>0.23616194125303952</v>
      </c>
    </row>
    <row r="67" spans="2:14" x14ac:dyDescent="0.35">
      <c r="B67" s="41" t="s">
        <v>144</v>
      </c>
      <c r="C67" s="4">
        <v>1166678.3333333333</v>
      </c>
      <c r="D67" s="10">
        <v>4999590</v>
      </c>
      <c r="E67" s="67">
        <f t="shared" si="2"/>
        <v>0.23335480176041101</v>
      </c>
      <c r="F67" s="75">
        <f t="shared" si="6"/>
        <v>1156502.6666666667</v>
      </c>
      <c r="G67" s="76">
        <f t="shared" si="7"/>
        <v>4989339.888888889</v>
      </c>
      <c r="H67" s="67">
        <f t="shared" si="3"/>
        <v>0.23179472483768115</v>
      </c>
      <c r="I67" s="75">
        <f t="shared" si="8"/>
        <v>1167415.7037037036</v>
      </c>
      <c r="J67" s="76">
        <f t="shared" si="8"/>
        <v>5003849.5185185187</v>
      </c>
      <c r="K67" s="52">
        <f t="shared" ref="K67:K89" si="10">I67/J67</f>
        <v>0.23330351949699288</v>
      </c>
      <c r="L67" s="75">
        <f t="shared" si="9"/>
        <v>1175624.3827160492</v>
      </c>
      <c r="M67" s="76">
        <f t="shared" si="9"/>
        <v>5016924.1604938274</v>
      </c>
      <c r="N67" s="23">
        <f t="shared" ref="N67:N89" si="11">L67/M67</f>
        <v>0.23433170307289033</v>
      </c>
    </row>
    <row r="68" spans="2:14" x14ac:dyDescent="0.35">
      <c r="B68" s="41" t="s">
        <v>145</v>
      </c>
      <c r="C68" s="4">
        <v>1158262</v>
      </c>
      <c r="D68" s="10">
        <v>4988032</v>
      </c>
      <c r="E68" s="67">
        <f t="shared" si="2"/>
        <v>0.23220821358002514</v>
      </c>
      <c r="F68" s="75">
        <f t="shared" si="6"/>
        <v>1159671</v>
      </c>
      <c r="G68" s="76">
        <f t="shared" si="7"/>
        <v>4979889.555555556</v>
      </c>
      <c r="H68" s="67">
        <f t="shared" si="3"/>
        <v>0.23287082716649268</v>
      </c>
      <c r="I68" s="75">
        <f t="shared" si="8"/>
        <v>1161045.3333333333</v>
      </c>
      <c r="J68" s="76">
        <f t="shared" si="8"/>
        <v>4989334.1481481483</v>
      </c>
      <c r="K68" s="52">
        <f t="shared" si="10"/>
        <v>0.23270546707405221</v>
      </c>
      <c r="L68" s="75">
        <f t="shared" si="9"/>
        <v>1167821.2839506173</v>
      </c>
      <c r="M68" s="76">
        <f t="shared" si="9"/>
        <v>5004452.1358024701</v>
      </c>
      <c r="N68" s="23">
        <f t="shared" si="11"/>
        <v>0.23335646985129085</v>
      </c>
    </row>
    <row r="69" spans="2:14" x14ac:dyDescent="0.35">
      <c r="B69" s="41" t="s">
        <v>146</v>
      </c>
      <c r="C69" s="4">
        <v>1144567.6666666667</v>
      </c>
      <c r="D69" s="10">
        <v>4980397.666666667</v>
      </c>
      <c r="E69" s="67">
        <f t="shared" si="2"/>
        <v>0.22981451347292015</v>
      </c>
      <c r="F69" s="75">
        <f t="shared" si="6"/>
        <v>1162538.6666666667</v>
      </c>
      <c r="G69" s="76">
        <f t="shared" si="7"/>
        <v>4971983.666666667</v>
      </c>
      <c r="H69" s="67">
        <f t="shared" si="3"/>
        <v>0.23381787725100464</v>
      </c>
      <c r="I69" s="75">
        <f t="shared" si="8"/>
        <v>1159570.777777778</v>
      </c>
      <c r="J69" s="76">
        <f t="shared" si="8"/>
        <v>4980404.3703703703</v>
      </c>
      <c r="K69" s="52">
        <f t="shared" si="10"/>
        <v>0.23282663244702476</v>
      </c>
      <c r="L69" s="75">
        <f t="shared" si="9"/>
        <v>1162677.2716049382</v>
      </c>
      <c r="M69" s="76">
        <f t="shared" si="9"/>
        <v>4991196.0123456791</v>
      </c>
      <c r="N69" s="23">
        <f t="shared" si="11"/>
        <v>0.23294562440125899</v>
      </c>
    </row>
    <row r="70" spans="2:14" x14ac:dyDescent="0.35">
      <c r="B70" s="41" t="s">
        <v>147</v>
      </c>
      <c r="C70" s="4">
        <v>1176183.3333333333</v>
      </c>
      <c r="D70" s="10">
        <v>4971239</v>
      </c>
      <c r="E70" s="67">
        <f t="shared" si="2"/>
        <v>0.23659762351665917</v>
      </c>
      <c r="F70" s="75">
        <f t="shared" si="6"/>
        <v>1161895</v>
      </c>
      <c r="G70" s="76">
        <f t="shared" si="7"/>
        <v>4967561.2222222211</v>
      </c>
      <c r="H70" s="67">
        <f t="shared" si="3"/>
        <v>0.23389646307775758</v>
      </c>
      <c r="I70" s="75">
        <f t="shared" si="8"/>
        <v>1161368.2222222222</v>
      </c>
      <c r="J70" s="76">
        <f t="shared" si="8"/>
        <v>4973144.8148148144</v>
      </c>
      <c r="K70" s="52">
        <f t="shared" si="10"/>
        <v>0.23352793161432767</v>
      </c>
      <c r="L70" s="75">
        <f t="shared" si="9"/>
        <v>1160661.4444444443</v>
      </c>
      <c r="M70" s="76">
        <f t="shared" si="9"/>
        <v>4980961.111111111</v>
      </c>
      <c r="N70" s="23">
        <f t="shared" si="11"/>
        <v>0.23301957565083933</v>
      </c>
    </row>
    <row r="71" spans="2:14" x14ac:dyDescent="0.35">
      <c r="B71" s="41" t="s">
        <v>148</v>
      </c>
      <c r="C71" s="4">
        <v>1166865</v>
      </c>
      <c r="D71" s="10">
        <v>4964314.333333333</v>
      </c>
      <c r="E71" s="67">
        <f t="shared" si="2"/>
        <v>0.23505058738222528</v>
      </c>
      <c r="F71" s="75">
        <f t="shared" si="6"/>
        <v>1128478.5555555557</v>
      </c>
      <c r="G71" s="76">
        <f t="shared" si="7"/>
        <v>4968500.444444444</v>
      </c>
      <c r="H71" s="67">
        <f t="shared" si="3"/>
        <v>0.22712658842918496</v>
      </c>
      <c r="I71" s="75">
        <f t="shared" si="8"/>
        <v>1150970.7407407409</v>
      </c>
      <c r="J71" s="76">
        <f t="shared" si="8"/>
        <v>4969348.444444444</v>
      </c>
      <c r="K71" s="52">
        <f t="shared" si="10"/>
        <v>0.23161401411235019</v>
      </c>
      <c r="L71" s="75">
        <f t="shared" si="9"/>
        <v>1157303.2469135802</v>
      </c>
      <c r="M71" s="76">
        <f t="shared" si="9"/>
        <v>4974299.2098765429</v>
      </c>
      <c r="N71" s="23">
        <f t="shared" si="11"/>
        <v>0.23265654076774028</v>
      </c>
    </row>
    <row r="72" spans="2:14" x14ac:dyDescent="0.35">
      <c r="B72" s="41" t="s">
        <v>149</v>
      </c>
      <c r="C72" s="4">
        <v>1142636.6666666667</v>
      </c>
      <c r="D72" s="10">
        <v>4967130.333333333</v>
      </c>
      <c r="E72" s="67">
        <f t="shared" si="2"/>
        <v>0.2300395983166941</v>
      </c>
      <c r="F72" s="75">
        <f t="shared" si="6"/>
        <v>1082296.888888889</v>
      </c>
      <c r="G72" s="76">
        <f t="shared" si="7"/>
        <v>4975840.7777777771</v>
      </c>
      <c r="H72" s="67">
        <f t="shared" si="3"/>
        <v>0.21751035397323254</v>
      </c>
      <c r="I72" s="75">
        <f t="shared" si="8"/>
        <v>1124223.4814814816</v>
      </c>
      <c r="J72" s="76">
        <f t="shared" si="8"/>
        <v>4970634.1481481465</v>
      </c>
      <c r="K72" s="52">
        <f t="shared" si="10"/>
        <v>0.22617304914712361</v>
      </c>
      <c r="L72" s="75">
        <f t="shared" si="9"/>
        <v>1145520.8148148151</v>
      </c>
      <c r="M72" s="76">
        <f t="shared" si="9"/>
        <v>4971042.4691358013</v>
      </c>
      <c r="N72" s="23">
        <f t="shared" si="11"/>
        <v>0.23043875040841483</v>
      </c>
    </row>
    <row r="73" spans="2:14" x14ac:dyDescent="0.35">
      <c r="B73" s="41" t="s">
        <v>150</v>
      </c>
      <c r="C73" s="4">
        <v>1075934</v>
      </c>
      <c r="D73" s="10">
        <v>4974056.666666667</v>
      </c>
      <c r="E73" s="67">
        <f t="shared" si="2"/>
        <v>0.21630915610799231</v>
      </c>
      <c r="F73" s="75">
        <f t="shared" si="6"/>
        <v>1029386.2222222221</v>
      </c>
      <c r="G73" s="76">
        <f t="shared" si="7"/>
        <v>4986645.111111111</v>
      </c>
      <c r="H73" s="67">
        <f t="shared" si="3"/>
        <v>0.20642861067625826</v>
      </c>
      <c r="I73" s="75">
        <f t="shared" si="8"/>
        <v>1080053.888888889</v>
      </c>
      <c r="J73" s="76">
        <f t="shared" si="8"/>
        <v>4976995.444444444</v>
      </c>
      <c r="K73" s="52">
        <f t="shared" si="10"/>
        <v>0.21700921789962574</v>
      </c>
      <c r="L73" s="75">
        <f t="shared" si="9"/>
        <v>1118416.0370370371</v>
      </c>
      <c r="M73" s="76">
        <f t="shared" si="9"/>
        <v>4972326.0123456782</v>
      </c>
      <c r="N73" s="23">
        <f t="shared" si="11"/>
        <v>0.22492813911641085</v>
      </c>
    </row>
    <row r="74" spans="2:14" x14ac:dyDescent="0.35">
      <c r="B74" s="41" t="s">
        <v>151</v>
      </c>
      <c r="C74" s="4">
        <v>1028320</v>
      </c>
      <c r="D74" s="10">
        <v>4986335.333333333</v>
      </c>
      <c r="E74" s="67">
        <f t="shared" si="2"/>
        <v>0.20622760629950948</v>
      </c>
      <c r="F74" s="75">
        <f t="shared" si="6"/>
        <v>990941.11111111101</v>
      </c>
      <c r="G74" s="76">
        <f t="shared" si="7"/>
        <v>5001713</v>
      </c>
      <c r="H74" s="67">
        <f t="shared" si="3"/>
        <v>0.19812034619161695</v>
      </c>
      <c r="I74" s="75">
        <f t="shared" si="8"/>
        <v>1034208.074074074</v>
      </c>
      <c r="J74" s="76">
        <f t="shared" si="8"/>
        <v>4988066.2962962957</v>
      </c>
      <c r="K74" s="52">
        <f t="shared" si="10"/>
        <v>0.20733647322249646</v>
      </c>
      <c r="L74" s="75">
        <f t="shared" si="9"/>
        <v>1079495.1481481481</v>
      </c>
      <c r="M74" s="76">
        <f t="shared" si="9"/>
        <v>4978565.2962962948</v>
      </c>
      <c r="N74" s="23">
        <f t="shared" si="11"/>
        <v>0.21682856082076843</v>
      </c>
    </row>
    <row r="75" spans="2:14" x14ac:dyDescent="0.35">
      <c r="B75" s="41" t="s">
        <v>152</v>
      </c>
      <c r="C75" s="4">
        <v>983904.66666666663</v>
      </c>
      <c r="D75" s="10">
        <v>4999543.333333333</v>
      </c>
      <c r="E75" s="67">
        <f t="shared" si="2"/>
        <v>0.19679890763356386</v>
      </c>
      <c r="F75" s="75">
        <f t="shared" si="6"/>
        <v>967256.44444444438</v>
      </c>
      <c r="G75" s="76">
        <f t="shared" si="7"/>
        <v>5021587.222222222</v>
      </c>
      <c r="H75" s="67">
        <f t="shared" si="3"/>
        <v>0.19261966418984169</v>
      </c>
      <c r="I75" s="75">
        <f t="shared" si="8"/>
        <v>995861.25925925921</v>
      </c>
      <c r="J75" s="76">
        <f t="shared" si="8"/>
        <v>5003315.111111111</v>
      </c>
      <c r="K75" s="52">
        <f t="shared" si="10"/>
        <v>0.19904028372062765</v>
      </c>
      <c r="L75" s="75">
        <f t="shared" si="9"/>
        <v>1036707.7407407408</v>
      </c>
      <c r="M75" s="76">
        <f t="shared" si="9"/>
        <v>4989458.9506172836</v>
      </c>
      <c r="N75" s="23">
        <f t="shared" si="11"/>
        <v>0.20777959113432165</v>
      </c>
    </row>
    <row r="76" spans="2:14" x14ac:dyDescent="0.35">
      <c r="B76" s="41" t="s">
        <v>153</v>
      </c>
      <c r="C76" s="4">
        <v>960598.66666666663</v>
      </c>
      <c r="D76" s="10">
        <v>5019260.333333333</v>
      </c>
      <c r="E76" s="67">
        <f t="shared" si="2"/>
        <v>0.19138251512623275</v>
      </c>
      <c r="F76" s="75">
        <f t="shared" si="6"/>
        <v>956410.44444444438</v>
      </c>
      <c r="G76" s="76">
        <f t="shared" si="7"/>
        <v>5046819.7777777771</v>
      </c>
      <c r="H76" s="67">
        <f t="shared" si="3"/>
        <v>0.18950754862611172</v>
      </c>
      <c r="I76" s="75">
        <f t="shared" si="8"/>
        <v>971536</v>
      </c>
      <c r="J76" s="76">
        <f t="shared" si="8"/>
        <v>5023373.333333333</v>
      </c>
      <c r="K76" s="52">
        <f t="shared" si="10"/>
        <v>0.19340310495205082</v>
      </c>
      <c r="L76" s="75">
        <f t="shared" si="9"/>
        <v>1000535.111111111</v>
      </c>
      <c r="M76" s="76">
        <f t="shared" si="9"/>
        <v>5004918.2469135793</v>
      </c>
      <c r="N76" s="23">
        <f t="shared" si="11"/>
        <v>0.19991038049984503</v>
      </c>
    </row>
    <row r="77" spans="2:14" x14ac:dyDescent="0.35">
      <c r="B77" s="41" t="s">
        <v>154</v>
      </c>
      <c r="C77" s="4">
        <v>957266</v>
      </c>
      <c r="D77" s="10">
        <v>5045958</v>
      </c>
      <c r="E77" s="67">
        <f t="shared" si="2"/>
        <v>0.18970946646801262</v>
      </c>
      <c r="F77" s="75">
        <f t="shared" si="6"/>
        <v>956748.33333333337</v>
      </c>
      <c r="G77" s="76">
        <f t="shared" si="7"/>
        <v>5075974.888888889</v>
      </c>
      <c r="H77" s="67">
        <f t="shared" si="3"/>
        <v>0.18848563168183086</v>
      </c>
      <c r="I77" s="75">
        <f t="shared" si="8"/>
        <v>960138.4074074073</v>
      </c>
      <c r="J77" s="76">
        <f t="shared" si="8"/>
        <v>5048127.2962962957</v>
      </c>
      <c r="K77" s="52">
        <f t="shared" si="10"/>
        <v>0.19019694850243585</v>
      </c>
      <c r="L77" s="75">
        <f t="shared" si="9"/>
        <v>975845.22222222213</v>
      </c>
      <c r="M77" s="76">
        <f t="shared" si="9"/>
        <v>5024938.5802469132</v>
      </c>
      <c r="N77" s="23">
        <f t="shared" si="11"/>
        <v>0.19420042785364183</v>
      </c>
    </row>
    <row r="78" spans="2:14" x14ac:dyDescent="0.35">
      <c r="B78" s="41" t="s">
        <v>155</v>
      </c>
      <c r="C78" s="4">
        <v>951366.66666666663</v>
      </c>
      <c r="D78" s="10">
        <v>5075241</v>
      </c>
      <c r="E78" s="67">
        <f t="shared" si="2"/>
        <v>0.18745251046534867</v>
      </c>
      <c r="F78" s="75">
        <f t="shared" si="6"/>
        <v>951946.77777777787</v>
      </c>
      <c r="G78" s="76">
        <f t="shared" si="7"/>
        <v>5106025.2222222229</v>
      </c>
      <c r="H78" s="67">
        <f t="shared" si="3"/>
        <v>0.18643597247321775</v>
      </c>
      <c r="I78" s="75">
        <f t="shared" si="8"/>
        <v>955035.18518518517</v>
      </c>
      <c r="J78" s="76">
        <f t="shared" si="8"/>
        <v>5076273.2962962957</v>
      </c>
      <c r="K78" s="52">
        <f t="shared" si="10"/>
        <v>0.18813707013804581</v>
      </c>
      <c r="L78" s="75">
        <f t="shared" si="9"/>
        <v>962236.53086419741</v>
      </c>
      <c r="M78" s="76">
        <f t="shared" si="9"/>
        <v>5049257.9753086418</v>
      </c>
      <c r="N78" s="23">
        <f t="shared" si="11"/>
        <v>0.19056988879744841</v>
      </c>
    </row>
    <row r="79" spans="2:14" x14ac:dyDescent="0.35">
      <c r="B79" s="41" t="s">
        <v>156</v>
      </c>
      <c r="C79" s="4">
        <v>961612.33333333337</v>
      </c>
      <c r="D79" s="10">
        <v>5106725.666666667</v>
      </c>
      <c r="E79" s="67">
        <f t="shared" si="2"/>
        <v>0.18830311164159527</v>
      </c>
      <c r="F79" s="75">
        <f t="shared" si="6"/>
        <v>937029.88888888899</v>
      </c>
      <c r="G79" s="76">
        <f t="shared" si="7"/>
        <v>5136737.888888889</v>
      </c>
      <c r="H79" s="67">
        <f t="shared" si="3"/>
        <v>0.1824173063055734</v>
      </c>
      <c r="I79" s="75">
        <f t="shared" si="8"/>
        <v>948575</v>
      </c>
      <c r="J79" s="76">
        <f t="shared" si="8"/>
        <v>5106246</v>
      </c>
      <c r="K79" s="52">
        <f t="shared" si="10"/>
        <v>0.1857675873821982</v>
      </c>
      <c r="L79" s="75">
        <f t="shared" si="9"/>
        <v>954582.86419753078</v>
      </c>
      <c r="M79" s="76">
        <f t="shared" si="9"/>
        <v>5076882.1975308638</v>
      </c>
      <c r="N79" s="23">
        <f t="shared" si="11"/>
        <v>0.18802541147434762</v>
      </c>
    </row>
    <row r="80" spans="2:14" x14ac:dyDescent="0.35">
      <c r="B80" s="41" t="s">
        <v>157</v>
      </c>
      <c r="C80" s="4">
        <v>942861.33333333337</v>
      </c>
      <c r="D80" s="10">
        <v>5136109</v>
      </c>
      <c r="E80" s="67">
        <f t="shared" si="2"/>
        <v>0.18357502407626733</v>
      </c>
      <c r="F80" s="75">
        <f t="shared" si="6"/>
        <v>921688.22222222236</v>
      </c>
      <c r="G80" s="76">
        <f t="shared" si="7"/>
        <v>5167659.444444444</v>
      </c>
      <c r="H80" s="67">
        <f t="shared" si="3"/>
        <v>0.17835699742425842</v>
      </c>
      <c r="I80" s="75">
        <f t="shared" si="8"/>
        <v>936888.29629629652</v>
      </c>
      <c r="J80" s="76">
        <f t="shared" si="8"/>
        <v>5136807.5185185187</v>
      </c>
      <c r="K80" s="52">
        <f t="shared" si="10"/>
        <v>0.1823872693144048</v>
      </c>
      <c r="L80" s="75">
        <f t="shared" si="9"/>
        <v>946832.82716049394</v>
      </c>
      <c r="M80" s="76">
        <f t="shared" si="9"/>
        <v>5106442.2716049375</v>
      </c>
      <c r="N80" s="23">
        <f t="shared" si="11"/>
        <v>0.18541927565214747</v>
      </c>
    </row>
    <row r="81" spans="2:14" x14ac:dyDescent="0.35">
      <c r="B81" s="41" t="s">
        <v>158</v>
      </c>
      <c r="C81" s="4">
        <v>906616</v>
      </c>
      <c r="D81" s="10">
        <v>5167379</v>
      </c>
      <c r="E81" s="67">
        <f t="shared" si="2"/>
        <v>0.17544987507206264</v>
      </c>
      <c r="F81" s="75">
        <f t="shared" si="6"/>
        <v>916898.33333333337</v>
      </c>
      <c r="G81" s="76">
        <f t="shared" si="7"/>
        <v>5195816.111111111</v>
      </c>
      <c r="H81" s="67">
        <f t="shared" si="3"/>
        <v>0.17646858813432048</v>
      </c>
      <c r="I81" s="75">
        <f t="shared" si="8"/>
        <v>925205.48148148169</v>
      </c>
      <c r="J81" s="76">
        <f t="shared" si="8"/>
        <v>5166737.8148148144</v>
      </c>
      <c r="K81" s="52">
        <f t="shared" si="10"/>
        <v>0.17906956277684527</v>
      </c>
      <c r="L81" s="75">
        <f t="shared" si="9"/>
        <v>936889.59259259282</v>
      </c>
      <c r="M81" s="76">
        <f t="shared" si="9"/>
        <v>5136597.111111111</v>
      </c>
      <c r="N81" s="23">
        <f t="shared" si="11"/>
        <v>0.18239499270168216</v>
      </c>
    </row>
    <row r="82" spans="2:14" x14ac:dyDescent="0.35">
      <c r="B82" s="41" t="s">
        <v>159</v>
      </c>
      <c r="C82" s="4">
        <v>915587.33333333337</v>
      </c>
      <c r="D82" s="10">
        <v>5199490.333333333</v>
      </c>
      <c r="E82" s="67">
        <f t="shared" si="2"/>
        <v>0.17609174642822364</v>
      </c>
      <c r="F82" s="75">
        <f t="shared" si="6"/>
        <v>932247.22222222213</v>
      </c>
      <c r="G82" s="76">
        <f t="shared" si="7"/>
        <v>5218585.444444444</v>
      </c>
      <c r="H82" s="67">
        <f t="shared" si="3"/>
        <v>0.17863983107044185</v>
      </c>
      <c r="I82" s="75">
        <f t="shared" ref="I82:J89" si="12">AVERAGE(F80:F82)</f>
        <v>923611.25925925933</v>
      </c>
      <c r="J82" s="76">
        <f t="shared" si="12"/>
        <v>5194020.333333333</v>
      </c>
      <c r="K82" s="52">
        <f t="shared" si="10"/>
        <v>0.17782203379756875</v>
      </c>
      <c r="L82" s="75">
        <f t="shared" ref="L82:M89" si="13">AVERAGE(I80:I82)</f>
        <v>928568.34567901248</v>
      </c>
      <c r="M82" s="76">
        <f t="shared" si="13"/>
        <v>5165855.2222222211</v>
      </c>
      <c r="N82" s="23">
        <f t="shared" si="11"/>
        <v>0.17975113620771696</v>
      </c>
    </row>
    <row r="83" spans="2:14" x14ac:dyDescent="0.35">
      <c r="B83" s="41" t="s">
        <v>160</v>
      </c>
      <c r="C83" s="4">
        <v>928491.66666666663</v>
      </c>
      <c r="D83" s="10">
        <v>5220579</v>
      </c>
      <c r="E83" s="67">
        <f t="shared" si="2"/>
        <v>0.17785223950574575</v>
      </c>
      <c r="F83" s="75">
        <f t="shared" si="6"/>
        <v>950081.33333333337</v>
      </c>
      <c r="G83" s="76">
        <f t="shared" si="7"/>
        <v>5234214.2222222229</v>
      </c>
      <c r="H83" s="67">
        <f t="shared" si="3"/>
        <v>0.18151365095064251</v>
      </c>
      <c r="I83" s="75">
        <f t="shared" si="12"/>
        <v>933075.62962962966</v>
      </c>
      <c r="J83" s="76">
        <f t="shared" si="12"/>
        <v>5216205.2592592603</v>
      </c>
      <c r="K83" s="52">
        <f t="shared" si="10"/>
        <v>0.17888015966651843</v>
      </c>
      <c r="L83" s="75">
        <f t="shared" si="13"/>
        <v>927297.4567901236</v>
      </c>
      <c r="M83" s="76">
        <f t="shared" si="13"/>
        <v>5192321.1358024692</v>
      </c>
      <c r="N83" s="23">
        <f t="shared" si="11"/>
        <v>0.17859015891681948</v>
      </c>
    </row>
    <row r="84" spans="2:14" x14ac:dyDescent="0.35">
      <c r="B84" s="41" t="s">
        <v>161</v>
      </c>
      <c r="C84" s="4">
        <v>952662.66666666663</v>
      </c>
      <c r="D84" s="10">
        <v>5235687</v>
      </c>
      <c r="E84" s="67">
        <f t="shared" si="2"/>
        <v>0.18195561855906717</v>
      </c>
      <c r="F84" s="75">
        <f t="shared" si="6"/>
        <v>973077.44444444438</v>
      </c>
      <c r="G84" s="76">
        <f t="shared" si="7"/>
        <v>5248512.1111111119</v>
      </c>
      <c r="H84" s="67">
        <f t="shared" si="3"/>
        <v>0.18540062856755865</v>
      </c>
      <c r="I84" s="75">
        <f t="shared" si="12"/>
        <v>951802</v>
      </c>
      <c r="J84" s="76">
        <f t="shared" si="12"/>
        <v>5233770.5925925933</v>
      </c>
      <c r="K84" s="52">
        <f t="shared" si="10"/>
        <v>0.18185779891596598</v>
      </c>
      <c r="L84" s="75">
        <f t="shared" si="13"/>
        <v>936162.96296296304</v>
      </c>
      <c r="M84" s="76">
        <f t="shared" si="13"/>
        <v>5214665.3950617285</v>
      </c>
      <c r="N84" s="23">
        <f t="shared" si="11"/>
        <v>0.17952503028276873</v>
      </c>
    </row>
    <row r="85" spans="2:14" x14ac:dyDescent="0.35">
      <c r="B85" s="41" t="s">
        <v>162</v>
      </c>
      <c r="C85" s="4">
        <v>969089.66666666663</v>
      </c>
      <c r="D85" s="10">
        <v>5246376.666666667</v>
      </c>
      <c r="E85" s="67">
        <f t="shared" si="2"/>
        <v>0.18471599129049698</v>
      </c>
      <c r="F85" s="75">
        <f t="shared" si="6"/>
        <v>991495.11111111101</v>
      </c>
      <c r="G85" s="76">
        <f t="shared" si="7"/>
        <v>5256992.333333333</v>
      </c>
      <c r="H85" s="67">
        <f t="shared" si="3"/>
        <v>0.18860501371179053</v>
      </c>
      <c r="I85" s="75">
        <f t="shared" si="12"/>
        <v>971551.29629629629</v>
      </c>
      <c r="J85" s="76">
        <f t="shared" si="12"/>
        <v>5246572.888888889</v>
      </c>
      <c r="K85" s="52">
        <f t="shared" si="10"/>
        <v>0.18517827101074544</v>
      </c>
      <c r="L85" s="75">
        <f t="shared" si="13"/>
        <v>952142.97530864191</v>
      </c>
      <c r="M85" s="76">
        <f t="shared" si="13"/>
        <v>5232182.9135802472</v>
      </c>
      <c r="N85" s="23">
        <f t="shared" si="11"/>
        <v>0.18197815157366415</v>
      </c>
    </row>
    <row r="86" spans="2:14" x14ac:dyDescent="0.35">
      <c r="B86" s="41" t="s">
        <v>163</v>
      </c>
      <c r="C86" s="4">
        <v>997480</v>
      </c>
      <c r="D86" s="10">
        <v>5263472.666666667</v>
      </c>
      <c r="E86" s="67">
        <f t="shared" si="2"/>
        <v>0.1895098660466113</v>
      </c>
      <c r="F86" s="75">
        <f t="shared" si="6"/>
        <v>999052.11111111101</v>
      </c>
      <c r="G86" s="76">
        <f t="shared" si="7"/>
        <v>5272022.444444445</v>
      </c>
      <c r="H86" s="67">
        <f t="shared" si="3"/>
        <v>0.18950073176640073</v>
      </c>
      <c r="I86" s="75">
        <f t="shared" si="12"/>
        <v>987874.88888888888</v>
      </c>
      <c r="J86" s="76">
        <f t="shared" si="12"/>
        <v>5259175.6296296297</v>
      </c>
      <c r="K86" s="52">
        <f t="shared" si="10"/>
        <v>0.1878383530915583</v>
      </c>
      <c r="L86" s="75">
        <f t="shared" si="13"/>
        <v>970409.39506172843</v>
      </c>
      <c r="M86" s="76">
        <f t="shared" si="13"/>
        <v>5246506.3703703703</v>
      </c>
      <c r="N86" s="23">
        <f t="shared" si="11"/>
        <v>0.18496296898486825</v>
      </c>
    </row>
    <row r="87" spans="2:14" x14ac:dyDescent="0.35">
      <c r="B87" s="41" t="s">
        <v>164</v>
      </c>
      <c r="C87" s="4">
        <v>1007915.6666666666</v>
      </c>
      <c r="D87" s="10">
        <v>5261127.666666667</v>
      </c>
      <c r="E87" s="67">
        <f t="shared" si="2"/>
        <v>0.19157787655536204</v>
      </c>
      <c r="F87" s="75">
        <f t="shared" si="6"/>
        <v>1001600</v>
      </c>
      <c r="G87" s="76">
        <f t="shared" si="7"/>
        <v>5290351</v>
      </c>
      <c r="H87" s="67">
        <f t="shared" si="3"/>
        <v>0.18932581221926484</v>
      </c>
      <c r="I87" s="75">
        <f t="shared" si="12"/>
        <v>997382.4074074073</v>
      </c>
      <c r="J87" s="76">
        <f t="shared" si="12"/>
        <v>5273121.9259259263</v>
      </c>
      <c r="K87" s="52">
        <f t="shared" si="10"/>
        <v>0.18914457534229562</v>
      </c>
      <c r="L87" s="75">
        <f t="shared" si="13"/>
        <v>985602.86419753078</v>
      </c>
      <c r="M87" s="76">
        <f t="shared" si="13"/>
        <v>5259623.4814814813</v>
      </c>
      <c r="N87" s="23">
        <f t="shared" si="11"/>
        <v>0.18739038405842606</v>
      </c>
    </row>
    <row r="88" spans="2:14" x14ac:dyDescent="0.35">
      <c r="B88" s="41" t="s">
        <v>165</v>
      </c>
      <c r="C88" s="4">
        <v>991760.66666666663</v>
      </c>
      <c r="D88" s="10">
        <v>5291467</v>
      </c>
      <c r="E88" s="67">
        <f t="shared" si="2"/>
        <v>0.18742641060913101</v>
      </c>
      <c r="F88" s="75">
        <f t="shared" si="6"/>
        <v>998442.16666666663</v>
      </c>
      <c r="G88" s="76">
        <f t="shared" si="7"/>
        <v>5304962.666666666</v>
      </c>
      <c r="H88" s="67">
        <f t="shared" si="3"/>
        <v>0.18820908447486406</v>
      </c>
      <c r="I88" s="75">
        <f t="shared" si="12"/>
        <v>999698.09259259247</v>
      </c>
      <c r="J88" s="76">
        <f t="shared" si="12"/>
        <v>5289112.0370370364</v>
      </c>
      <c r="K88" s="52">
        <f t="shared" si="10"/>
        <v>0.18901057220800033</v>
      </c>
      <c r="L88" s="75">
        <f t="shared" si="13"/>
        <v>994985.12962962955</v>
      </c>
      <c r="M88" s="76">
        <f t="shared" si="13"/>
        <v>5273803.1975308647</v>
      </c>
      <c r="N88" s="23">
        <f t="shared" si="11"/>
        <v>0.18866557821032653</v>
      </c>
    </row>
    <row r="89" spans="2:14" ht="16" thickBot="1" x14ac:dyDescent="0.4">
      <c r="B89" s="72" t="s">
        <v>166</v>
      </c>
      <c r="C89" s="15">
        <v>1005123.6666666666</v>
      </c>
      <c r="D89" s="14">
        <v>5318458.333333333</v>
      </c>
      <c r="E89" s="77">
        <f t="shared" si="2"/>
        <v>0.18898778624758114</v>
      </c>
      <c r="F89" s="78">
        <f t="shared" si="6"/>
        <v>1005123.6666666666</v>
      </c>
      <c r="G89" s="79">
        <f t="shared" si="7"/>
        <v>5318458.333333333</v>
      </c>
      <c r="H89" s="77">
        <f t="shared" si="3"/>
        <v>0.18898778624758114</v>
      </c>
      <c r="I89" s="78">
        <f t="shared" si="12"/>
        <v>1001721.9444444444</v>
      </c>
      <c r="J89" s="79">
        <f t="shared" si="12"/>
        <v>5304590.666666667</v>
      </c>
      <c r="K89" s="80">
        <f t="shared" si="10"/>
        <v>0.18884057364484882</v>
      </c>
      <c r="L89" s="78">
        <f t="shared" si="13"/>
        <v>999600.81481481472</v>
      </c>
      <c r="M89" s="79">
        <f t="shared" si="13"/>
        <v>5288941.5432098769</v>
      </c>
      <c r="N89" s="26">
        <f t="shared" si="11"/>
        <v>0.18899827246117634</v>
      </c>
    </row>
  </sheetData>
  <mergeCells count="5">
    <mergeCell ref="C31:E31"/>
    <mergeCell ref="L31:N31"/>
    <mergeCell ref="F31:H31"/>
    <mergeCell ref="I31:K31"/>
    <mergeCell ref="B30:N30"/>
  </mergeCells>
  <hyperlinks>
    <hyperlink ref="A1" location="Contents!A1" display="Back to Contents Page" xr:uid="{00000000-0004-0000-10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0AD9-9194-4B2F-802C-89AD0DB9B83F}">
  <dimension ref="A1:C55"/>
  <sheetViews>
    <sheetView workbookViewId="0">
      <selection activeCell="N21" sqref="N21"/>
    </sheetView>
  </sheetViews>
  <sheetFormatPr defaultColWidth="8.7265625" defaultRowHeight="15.5" x14ac:dyDescent="0.35"/>
  <cols>
    <col min="1" max="1" width="8.7265625" style="2"/>
    <col min="2" max="2" width="17.453125" style="2" customWidth="1"/>
    <col min="3" max="3" width="11.54296875" style="2" customWidth="1"/>
    <col min="4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234</v>
      </c>
    </row>
    <row r="26" spans="2:3" x14ac:dyDescent="0.35">
      <c r="B26" s="7" t="s">
        <v>16</v>
      </c>
    </row>
    <row r="28" spans="2:3" ht="16" thickBot="1" x14ac:dyDescent="0.4"/>
    <row r="29" spans="2:3" ht="32.25" customHeight="1" thickBot="1" x14ac:dyDescent="0.4">
      <c r="B29" s="165" t="s">
        <v>209</v>
      </c>
      <c r="C29" s="166"/>
    </row>
    <row r="30" spans="2:3" x14ac:dyDescent="0.35">
      <c r="B30" s="11" t="s">
        <v>187</v>
      </c>
      <c r="C30" s="88">
        <v>0.121</v>
      </c>
    </row>
    <row r="31" spans="2:3" x14ac:dyDescent="0.35">
      <c r="B31" s="11" t="s">
        <v>188</v>
      </c>
      <c r="C31" s="89">
        <v>0.129</v>
      </c>
    </row>
    <row r="32" spans="2:3" x14ac:dyDescent="0.35">
      <c r="B32" s="11" t="s">
        <v>202</v>
      </c>
      <c r="C32" s="89">
        <v>0.13300000000000001</v>
      </c>
    </row>
    <row r="33" spans="2:3" x14ac:dyDescent="0.35">
      <c r="B33" s="11" t="s">
        <v>189</v>
      </c>
      <c r="C33" s="89">
        <v>0.13400000000000001</v>
      </c>
    </row>
    <row r="34" spans="2:3" x14ac:dyDescent="0.35">
      <c r="B34" s="11" t="s">
        <v>201</v>
      </c>
      <c r="C34" s="89">
        <v>0.13400000000000001</v>
      </c>
    </row>
    <row r="35" spans="2:3" x14ac:dyDescent="0.35">
      <c r="B35" s="11" t="s">
        <v>193</v>
      </c>
      <c r="C35" s="89">
        <v>0.13900000000000001</v>
      </c>
    </row>
    <row r="36" spans="2:3" x14ac:dyDescent="0.35">
      <c r="B36" s="11" t="s">
        <v>194</v>
      </c>
      <c r="C36" s="89">
        <v>0.14499999999999999</v>
      </c>
    </row>
    <row r="37" spans="2:3" x14ac:dyDescent="0.35">
      <c r="B37" s="11" t="s">
        <v>198</v>
      </c>
      <c r="C37" s="89">
        <v>0.14499999999999999</v>
      </c>
    </row>
    <row r="38" spans="2:3" x14ac:dyDescent="0.35">
      <c r="B38" s="11" t="s">
        <v>184</v>
      </c>
      <c r="C38" s="89">
        <v>0.14699999999999999</v>
      </c>
    </row>
    <row r="39" spans="2:3" x14ac:dyDescent="0.35">
      <c r="B39" s="11" t="s">
        <v>196</v>
      </c>
      <c r="C39" s="89">
        <v>0.15</v>
      </c>
    </row>
    <row r="40" spans="2:3" x14ac:dyDescent="0.35">
      <c r="B40" s="11" t="s">
        <v>190</v>
      </c>
      <c r="C40" s="89">
        <v>0.153</v>
      </c>
    </row>
    <row r="41" spans="2:3" x14ac:dyDescent="0.35">
      <c r="B41" s="11" t="s">
        <v>191</v>
      </c>
      <c r="C41" s="89">
        <v>0.16200000000000001</v>
      </c>
    </row>
    <row r="42" spans="2:3" x14ac:dyDescent="0.35">
      <c r="B42" s="11" t="s">
        <v>199</v>
      </c>
      <c r="C42" s="89">
        <v>0.16300000000000001</v>
      </c>
    </row>
    <row r="43" spans="2:3" x14ac:dyDescent="0.35">
      <c r="B43" s="11" t="s">
        <v>204</v>
      </c>
      <c r="C43" s="89">
        <v>0.16600000000000001</v>
      </c>
    </row>
    <row r="44" spans="2:3" x14ac:dyDescent="0.35">
      <c r="B44" s="11" t="s">
        <v>205</v>
      </c>
      <c r="C44" s="89">
        <v>0.16700000000000001</v>
      </c>
    </row>
    <row r="45" spans="2:3" x14ac:dyDescent="0.35">
      <c r="B45" s="11" t="s">
        <v>208</v>
      </c>
      <c r="C45" s="89">
        <v>0.169986</v>
      </c>
    </row>
    <row r="46" spans="2:3" x14ac:dyDescent="0.35">
      <c r="B46" s="11" t="s">
        <v>185</v>
      </c>
      <c r="C46" s="89">
        <v>0.17100000000000001</v>
      </c>
    </row>
    <row r="47" spans="2:3" x14ac:dyDescent="0.35">
      <c r="B47" s="11" t="s">
        <v>200</v>
      </c>
      <c r="C47" s="89">
        <v>0.17199999999999999</v>
      </c>
    </row>
    <row r="48" spans="2:3" x14ac:dyDescent="0.35">
      <c r="B48" s="11" t="s">
        <v>192</v>
      </c>
      <c r="C48" s="89">
        <v>0.18099999999999999</v>
      </c>
    </row>
    <row r="49" spans="2:3" x14ac:dyDescent="0.35">
      <c r="B49" s="11" t="s">
        <v>206</v>
      </c>
      <c r="C49" s="89">
        <v>0.182</v>
      </c>
    </row>
    <row r="50" spans="2:3" x14ac:dyDescent="0.35">
      <c r="B50" s="11" t="s">
        <v>186</v>
      </c>
      <c r="C50" s="89">
        <v>0.185</v>
      </c>
    </row>
    <row r="51" spans="2:3" x14ac:dyDescent="0.35">
      <c r="B51" s="11" t="s">
        <v>183</v>
      </c>
      <c r="C51" s="89">
        <v>0.20399999999999999</v>
      </c>
    </row>
    <row r="52" spans="2:3" x14ac:dyDescent="0.35">
      <c r="B52" s="11" t="s">
        <v>195</v>
      </c>
      <c r="C52" s="89">
        <v>0.20499999999999999</v>
      </c>
    </row>
    <row r="53" spans="2:3" x14ac:dyDescent="0.35">
      <c r="B53" s="11" t="s">
        <v>197</v>
      </c>
      <c r="C53" s="89">
        <v>0.21199999999999999</v>
      </c>
    </row>
    <row r="54" spans="2:3" x14ac:dyDescent="0.35">
      <c r="B54" s="11" t="s">
        <v>203</v>
      </c>
      <c r="C54" s="89">
        <v>0.214</v>
      </c>
    </row>
    <row r="55" spans="2:3" ht="16" thickBot="1" x14ac:dyDescent="0.4">
      <c r="B55" s="81" t="s">
        <v>207</v>
      </c>
      <c r="C55" s="90">
        <v>0.248</v>
      </c>
    </row>
  </sheetData>
  <sortState xmlns:xlrd2="http://schemas.microsoft.com/office/spreadsheetml/2017/richdata2" ref="B30:C55">
    <sortCondition ref="C30:C55"/>
  </sortState>
  <mergeCells count="1">
    <mergeCell ref="B29:C29"/>
  </mergeCells>
  <hyperlinks>
    <hyperlink ref="A1" location="Contents!A1" display="Back to Contents Page" xr:uid="{00000000-0004-0000-11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945E-CD3C-4089-A1A7-A6D301D1026F}">
  <dimension ref="A1:M56"/>
  <sheetViews>
    <sheetView workbookViewId="0">
      <selection activeCell="L17" sqref="L17"/>
    </sheetView>
  </sheetViews>
  <sheetFormatPr defaultColWidth="8.7265625" defaultRowHeight="15.5" x14ac:dyDescent="0.35"/>
  <cols>
    <col min="1" max="2" width="8.7265625" style="2"/>
    <col min="3" max="3" width="10.26953125" style="2" bestFit="1" customWidth="1"/>
    <col min="4" max="4" width="8.7265625" style="2"/>
    <col min="5" max="5" width="11.1796875" style="2" bestFit="1" customWidth="1"/>
    <col min="6" max="6" width="14.1796875" style="2" customWidth="1"/>
    <col min="7" max="7" width="8.7265625" style="2"/>
    <col min="8" max="8" width="9.81640625" style="2" customWidth="1"/>
    <col min="9" max="9" width="14.453125" style="2" customWidth="1"/>
    <col min="10" max="10" width="12" style="2" customWidth="1"/>
    <col min="11" max="11" width="14.81640625" style="2" customWidth="1"/>
    <col min="12" max="12" width="17" style="2" customWidth="1"/>
    <col min="13" max="13" width="13.7265625" style="2" bestFit="1" customWidth="1"/>
    <col min="14" max="14" width="19.54296875" style="2" bestFit="1" customWidth="1"/>
    <col min="15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233</v>
      </c>
    </row>
    <row r="26" spans="2:13" x14ac:dyDescent="0.35">
      <c r="B26" s="7" t="s">
        <v>17</v>
      </c>
    </row>
    <row r="28" spans="2:13" ht="16" thickBot="1" x14ac:dyDescent="0.4"/>
    <row r="29" spans="2:13" ht="16" thickBot="1" x14ac:dyDescent="0.4">
      <c r="B29" s="138" t="s">
        <v>95</v>
      </c>
      <c r="C29" s="139"/>
      <c r="D29" s="139"/>
      <c r="E29" s="139"/>
      <c r="F29" s="140"/>
      <c r="H29" s="138" t="s">
        <v>96</v>
      </c>
      <c r="I29" s="139"/>
      <c r="J29" s="139"/>
      <c r="K29" s="139"/>
      <c r="L29" s="140"/>
    </row>
    <row r="30" spans="2:13" ht="31" x14ac:dyDescent="0.35">
      <c r="B30" s="41"/>
      <c r="C30" s="49" t="s">
        <v>91</v>
      </c>
      <c r="D30" s="50" t="s">
        <v>92</v>
      </c>
      <c r="E30" s="50" t="s">
        <v>93</v>
      </c>
      <c r="F30" s="51" t="s">
        <v>94</v>
      </c>
      <c r="G30" s="48"/>
      <c r="H30" s="41"/>
      <c r="I30" s="49" t="s">
        <v>91</v>
      </c>
      <c r="J30" s="50" t="s">
        <v>92</v>
      </c>
      <c r="K30" s="50" t="s">
        <v>93</v>
      </c>
      <c r="L30" s="51" t="s">
        <v>94</v>
      </c>
      <c r="M30" s="48"/>
    </row>
    <row r="31" spans="2:13" x14ac:dyDescent="0.35">
      <c r="B31" s="43">
        <v>1994</v>
      </c>
      <c r="C31" s="22">
        <v>0.13070000000000001</v>
      </c>
      <c r="D31" s="22">
        <v>0.1827</v>
      </c>
      <c r="E31" s="22">
        <v>8.7499999999999994E-2</v>
      </c>
      <c r="F31" s="23">
        <v>0.1241</v>
      </c>
      <c r="H31" s="43">
        <v>1996</v>
      </c>
      <c r="I31" s="22">
        <f>AVERAGE(C31:C33)</f>
        <v>0.13523333333333332</v>
      </c>
      <c r="J31" s="22">
        <f t="shared" ref="J31:L31" si="0">AVERAGE(D31:D33)</f>
        <v>0.20193333333333333</v>
      </c>
      <c r="K31" s="22">
        <f t="shared" si="0"/>
        <v>9.5499999999999988E-2</v>
      </c>
      <c r="L31" s="23">
        <f t="shared" si="0"/>
        <v>0.12243333333333334</v>
      </c>
    </row>
    <row r="32" spans="2:13" x14ac:dyDescent="0.35">
      <c r="B32" s="32">
        <v>1995</v>
      </c>
      <c r="C32" s="22">
        <v>0.1195</v>
      </c>
      <c r="D32" s="22">
        <v>0.18309999999999998</v>
      </c>
      <c r="E32" s="22">
        <v>8.1300000000000011E-2</v>
      </c>
      <c r="F32" s="23">
        <v>0.1072</v>
      </c>
      <c r="H32" s="32">
        <v>1997</v>
      </c>
      <c r="I32" s="22">
        <f t="shared" ref="I32:I54" si="1">AVERAGE(C32:C34)</f>
        <v>0.14033333333333334</v>
      </c>
      <c r="J32" s="22">
        <f t="shared" ref="J32:J54" si="2">AVERAGE(D32:D34)</f>
        <v>0.21556666666666666</v>
      </c>
      <c r="K32" s="22">
        <f t="shared" ref="K32:K54" si="3">AVERAGE(E32:E34)</f>
        <v>0.10693333333333332</v>
      </c>
      <c r="L32" s="23">
        <f t="shared" ref="L32:L54" si="4">AVERAGE(F32:F34)</f>
        <v>0.12280000000000002</v>
      </c>
    </row>
    <row r="33" spans="2:12" x14ac:dyDescent="0.35">
      <c r="B33" s="32">
        <v>1996</v>
      </c>
      <c r="C33" s="22">
        <v>0.1555</v>
      </c>
      <c r="D33" s="22">
        <v>0.24</v>
      </c>
      <c r="E33" s="22">
        <v>0.1177</v>
      </c>
      <c r="F33" s="23">
        <v>0.13600000000000001</v>
      </c>
      <c r="H33" s="32">
        <v>1998</v>
      </c>
      <c r="I33" s="22">
        <f t="shared" si="1"/>
        <v>0.15126666666666666</v>
      </c>
      <c r="J33" s="22">
        <f t="shared" si="2"/>
        <v>0.23166666666666669</v>
      </c>
      <c r="K33" s="22">
        <f t="shared" si="3"/>
        <v>0.11493333333333333</v>
      </c>
      <c r="L33" s="23">
        <f t="shared" si="4"/>
        <v>0.13300000000000001</v>
      </c>
    </row>
    <row r="34" spans="2:12" x14ac:dyDescent="0.35">
      <c r="B34" s="32">
        <v>1997</v>
      </c>
      <c r="C34" s="22">
        <v>0.14599999999999999</v>
      </c>
      <c r="D34" s="22">
        <v>0.22359999999999999</v>
      </c>
      <c r="E34" s="22">
        <v>0.12179999999999999</v>
      </c>
      <c r="F34" s="23">
        <v>0.12520000000000001</v>
      </c>
      <c r="H34" s="32">
        <v>1999</v>
      </c>
      <c r="I34" s="22">
        <f t="shared" si="1"/>
        <v>0.15106666666666668</v>
      </c>
      <c r="J34" s="22">
        <f t="shared" si="2"/>
        <v>0.22396666666666665</v>
      </c>
      <c r="K34" s="22">
        <f t="shared" si="3"/>
        <v>0.12106666666666666</v>
      </c>
      <c r="L34" s="23">
        <f t="shared" si="4"/>
        <v>0.13373333333333334</v>
      </c>
    </row>
    <row r="35" spans="2:12" x14ac:dyDescent="0.35">
      <c r="B35" s="32">
        <v>1998</v>
      </c>
      <c r="C35" s="22">
        <v>0.15229999999999999</v>
      </c>
      <c r="D35" s="22">
        <v>0.23139999999999999</v>
      </c>
      <c r="E35" s="22">
        <v>0.10529999999999999</v>
      </c>
      <c r="F35" s="23">
        <v>0.13780000000000001</v>
      </c>
      <c r="H35" s="32">
        <v>2000</v>
      </c>
      <c r="I35" s="22">
        <f t="shared" si="1"/>
        <v>0.15056666666666665</v>
      </c>
      <c r="J35" s="22">
        <f t="shared" si="2"/>
        <v>0.20546666666666669</v>
      </c>
      <c r="K35" s="22">
        <f t="shared" si="3"/>
        <v>0.11499999999999999</v>
      </c>
      <c r="L35" s="23">
        <f t="shared" si="4"/>
        <v>0.14136666666666667</v>
      </c>
    </row>
    <row r="36" spans="2:12" x14ac:dyDescent="0.35">
      <c r="B36" s="32">
        <v>1999</v>
      </c>
      <c r="C36" s="22">
        <v>0.15490000000000001</v>
      </c>
      <c r="D36" s="22">
        <v>0.21690000000000001</v>
      </c>
      <c r="E36" s="22">
        <v>0.1361</v>
      </c>
      <c r="F36" s="23">
        <v>0.13819999999999999</v>
      </c>
      <c r="H36" s="32">
        <v>2001</v>
      </c>
      <c r="I36" s="22">
        <f t="shared" si="1"/>
        <v>0.14373333333333335</v>
      </c>
      <c r="J36" s="22">
        <f t="shared" si="2"/>
        <v>0.18643333333333334</v>
      </c>
      <c r="K36" s="22">
        <f t="shared" si="3"/>
        <v>0.1075</v>
      </c>
      <c r="L36" s="23">
        <f t="shared" si="4"/>
        <v>0.13923333333333335</v>
      </c>
    </row>
    <row r="37" spans="2:12" x14ac:dyDescent="0.35">
      <c r="B37" s="32">
        <v>2000</v>
      </c>
      <c r="C37" s="22">
        <v>0.14449999999999999</v>
      </c>
      <c r="D37" s="22">
        <v>0.1681</v>
      </c>
      <c r="E37" s="22">
        <v>0.1036</v>
      </c>
      <c r="F37" s="23">
        <v>0.14810000000000001</v>
      </c>
      <c r="H37" s="32">
        <v>2002</v>
      </c>
      <c r="I37" s="22">
        <f t="shared" si="1"/>
        <v>0.14119999999999999</v>
      </c>
      <c r="J37" s="22">
        <f t="shared" si="2"/>
        <v>0.17256666666666667</v>
      </c>
      <c r="K37" s="22">
        <f t="shared" si="3"/>
        <v>9.5600000000000004E-2</v>
      </c>
      <c r="L37" s="23">
        <f t="shared" si="4"/>
        <v>0.14376666666666668</v>
      </c>
    </row>
    <row r="38" spans="2:12" x14ac:dyDescent="0.35">
      <c r="B38" s="32">
        <v>2001</v>
      </c>
      <c r="C38" s="22">
        <v>0.1318</v>
      </c>
      <c r="D38" s="22">
        <v>0.17430000000000001</v>
      </c>
      <c r="E38" s="22">
        <v>8.2799999999999999E-2</v>
      </c>
      <c r="F38" s="23">
        <v>0.13140000000000002</v>
      </c>
      <c r="H38" s="32">
        <v>2003</v>
      </c>
      <c r="I38" s="22">
        <f t="shared" si="1"/>
        <v>0.13670000000000002</v>
      </c>
      <c r="J38" s="22">
        <f t="shared" si="2"/>
        <v>0.17240000000000003</v>
      </c>
      <c r="K38" s="22">
        <f t="shared" si="3"/>
        <v>9.0199999999999989E-2</v>
      </c>
      <c r="L38" s="23">
        <f t="shared" si="4"/>
        <v>0.13836666666666667</v>
      </c>
    </row>
    <row r="39" spans="2:12" x14ac:dyDescent="0.35">
      <c r="B39" s="32">
        <v>2002</v>
      </c>
      <c r="C39" s="22">
        <v>0.14730000000000001</v>
      </c>
      <c r="D39" s="22">
        <v>0.17530000000000001</v>
      </c>
      <c r="E39" s="22">
        <v>0.10039999999999999</v>
      </c>
      <c r="F39" s="23">
        <v>0.15179999999999999</v>
      </c>
      <c r="H39" s="32">
        <v>2004</v>
      </c>
      <c r="I39" s="22">
        <f t="shared" si="1"/>
        <v>0.13456666666666664</v>
      </c>
      <c r="J39" s="22">
        <f t="shared" si="2"/>
        <v>0.16716666666666669</v>
      </c>
      <c r="K39" s="22">
        <f t="shared" si="3"/>
        <v>8.6766666666666659E-2</v>
      </c>
      <c r="L39" s="23">
        <f t="shared" si="4"/>
        <v>0.13809999999999997</v>
      </c>
    </row>
    <row r="40" spans="2:12" x14ac:dyDescent="0.35">
      <c r="B40" s="32">
        <v>2003</v>
      </c>
      <c r="C40" s="22">
        <v>0.13100000000000001</v>
      </c>
      <c r="D40" s="22">
        <v>0.16760000000000003</v>
      </c>
      <c r="E40" s="22">
        <v>8.7400000000000005E-2</v>
      </c>
      <c r="F40" s="23">
        <v>0.13189999999999999</v>
      </c>
      <c r="H40" s="32">
        <v>2005</v>
      </c>
      <c r="I40" s="22">
        <f t="shared" si="1"/>
        <v>0.12709999999999999</v>
      </c>
      <c r="J40" s="22">
        <f t="shared" si="2"/>
        <v>0.15766666666666668</v>
      </c>
      <c r="K40" s="22">
        <f t="shared" si="3"/>
        <v>7.4999999999999997E-2</v>
      </c>
      <c r="L40" s="23">
        <f t="shared" si="4"/>
        <v>0.13286666666666666</v>
      </c>
    </row>
    <row r="41" spans="2:12" x14ac:dyDescent="0.35">
      <c r="B41" s="32">
        <v>2004</v>
      </c>
      <c r="C41" s="22">
        <v>0.12539999999999998</v>
      </c>
      <c r="D41" s="22">
        <v>0.15859999999999999</v>
      </c>
      <c r="E41" s="22">
        <v>7.2499999999999995E-2</v>
      </c>
      <c r="F41" s="23">
        <v>0.13059999999999999</v>
      </c>
      <c r="H41" s="32">
        <v>2006</v>
      </c>
      <c r="I41" s="22">
        <f t="shared" si="1"/>
        <v>0.12426666666666665</v>
      </c>
      <c r="J41" s="22">
        <f t="shared" si="2"/>
        <v>0.15326666666666666</v>
      </c>
      <c r="K41" s="22">
        <f t="shared" si="3"/>
        <v>7.0400000000000004E-2</v>
      </c>
      <c r="L41" s="23">
        <f t="shared" si="4"/>
        <v>0.13133333333333333</v>
      </c>
    </row>
    <row r="42" spans="2:12" x14ac:dyDescent="0.35">
      <c r="B42" s="32">
        <v>2005</v>
      </c>
      <c r="C42" s="22">
        <v>0.1249</v>
      </c>
      <c r="D42" s="22">
        <v>0.14679999999999999</v>
      </c>
      <c r="E42" s="22">
        <v>6.5099999999999991E-2</v>
      </c>
      <c r="F42" s="23">
        <v>0.1361</v>
      </c>
      <c r="H42" s="32">
        <v>2007</v>
      </c>
      <c r="I42" s="22">
        <f t="shared" si="1"/>
        <v>0.12520000000000001</v>
      </c>
      <c r="J42" s="22">
        <f t="shared" si="2"/>
        <v>0.14866666666666664</v>
      </c>
      <c r="K42" s="22">
        <f t="shared" si="3"/>
        <v>7.5233333333333333E-2</v>
      </c>
      <c r="L42" s="23">
        <f t="shared" si="4"/>
        <v>0.13306666666666667</v>
      </c>
    </row>
    <row r="43" spans="2:12" x14ac:dyDescent="0.35">
      <c r="B43" s="32">
        <v>2006</v>
      </c>
      <c r="C43" s="22">
        <v>0.1225</v>
      </c>
      <c r="D43" s="22">
        <v>0.15439999999999998</v>
      </c>
      <c r="E43" s="22">
        <v>7.3599999999999999E-2</v>
      </c>
      <c r="F43" s="23">
        <v>0.1273</v>
      </c>
      <c r="H43" s="32">
        <v>2008</v>
      </c>
      <c r="I43" s="22">
        <f t="shared" si="1"/>
        <v>0.12643333333333334</v>
      </c>
      <c r="J43" s="22">
        <f t="shared" si="2"/>
        <v>0.15106666666666668</v>
      </c>
      <c r="K43" s="22">
        <f t="shared" si="3"/>
        <v>7.406666666666667E-2</v>
      </c>
      <c r="L43" s="23">
        <f t="shared" si="4"/>
        <v>0.13500000000000001</v>
      </c>
    </row>
    <row r="44" spans="2:12" x14ac:dyDescent="0.35">
      <c r="B44" s="32">
        <v>2007</v>
      </c>
      <c r="C44" s="22">
        <v>0.12820000000000001</v>
      </c>
      <c r="D44" s="22">
        <v>0.14480000000000001</v>
      </c>
      <c r="E44" s="22">
        <v>8.6999999999999994E-2</v>
      </c>
      <c r="F44" s="23">
        <v>0.1358</v>
      </c>
      <c r="H44" s="32">
        <v>2009</v>
      </c>
      <c r="I44" s="22">
        <f t="shared" si="1"/>
        <v>0.12943333333333334</v>
      </c>
      <c r="J44" s="22">
        <f t="shared" si="2"/>
        <v>0.15096666666666667</v>
      </c>
      <c r="K44" s="22">
        <f t="shared" si="3"/>
        <v>7.2933333333333336E-2</v>
      </c>
      <c r="L44" s="23">
        <f t="shared" si="4"/>
        <v>0.1406</v>
      </c>
    </row>
    <row r="45" spans="2:12" x14ac:dyDescent="0.35">
      <c r="B45" s="32">
        <v>2008</v>
      </c>
      <c r="C45" s="22">
        <v>0.12859999999999999</v>
      </c>
      <c r="D45" s="22">
        <v>0.154</v>
      </c>
      <c r="E45" s="22">
        <v>6.1600000000000002E-2</v>
      </c>
      <c r="F45" s="23">
        <v>0.1419</v>
      </c>
      <c r="H45" s="32">
        <v>2010</v>
      </c>
      <c r="I45" s="22">
        <f t="shared" si="1"/>
        <v>0.1241</v>
      </c>
      <c r="J45" s="22">
        <f t="shared" si="2"/>
        <v>0.14470000000000002</v>
      </c>
      <c r="K45" s="22">
        <f t="shared" si="3"/>
        <v>6.2933333333333327E-2</v>
      </c>
      <c r="L45" s="23">
        <f t="shared" si="4"/>
        <v>0.13726666666666668</v>
      </c>
    </row>
    <row r="46" spans="2:12" x14ac:dyDescent="0.35">
      <c r="B46" s="32">
        <v>2009</v>
      </c>
      <c r="C46" s="22">
        <v>0.13150000000000001</v>
      </c>
      <c r="D46" s="22">
        <v>0.15410000000000001</v>
      </c>
      <c r="E46" s="22">
        <v>7.0199999999999999E-2</v>
      </c>
      <c r="F46" s="23">
        <v>0.14410000000000001</v>
      </c>
      <c r="H46" s="32">
        <v>2011</v>
      </c>
      <c r="I46" s="22">
        <f t="shared" si="1"/>
        <v>0.11586666666666667</v>
      </c>
      <c r="J46" s="22">
        <f t="shared" si="2"/>
        <v>0.12863333333333335</v>
      </c>
      <c r="K46" s="22">
        <f t="shared" si="3"/>
        <v>6.1633333333333339E-2</v>
      </c>
      <c r="L46" s="23">
        <f t="shared" si="4"/>
        <v>0.1293</v>
      </c>
    </row>
    <row r="47" spans="2:12" x14ac:dyDescent="0.35">
      <c r="B47" s="32">
        <v>2010</v>
      </c>
      <c r="C47" s="22">
        <v>0.11220000000000001</v>
      </c>
      <c r="D47" s="22">
        <v>0.126</v>
      </c>
      <c r="E47" s="22">
        <v>5.7000000000000002E-2</v>
      </c>
      <c r="F47" s="23">
        <v>0.1258</v>
      </c>
      <c r="H47" s="32">
        <v>2012</v>
      </c>
      <c r="I47" s="22">
        <f t="shared" si="1"/>
        <v>0.11723333333333334</v>
      </c>
      <c r="J47" s="22">
        <f t="shared" si="2"/>
        <v>0.1258</v>
      </c>
      <c r="K47" s="22">
        <f t="shared" si="3"/>
        <v>5.8533333333333326E-2</v>
      </c>
      <c r="L47" s="23">
        <f t="shared" si="4"/>
        <v>0.13343333333333332</v>
      </c>
    </row>
    <row r="48" spans="2:12" x14ac:dyDescent="0.35">
      <c r="B48" s="32">
        <v>2011</v>
      </c>
      <c r="C48" s="22">
        <v>0.10390000000000001</v>
      </c>
      <c r="D48" s="22">
        <v>0.10580000000000001</v>
      </c>
      <c r="E48" s="22">
        <v>5.7699999999999994E-2</v>
      </c>
      <c r="F48" s="23">
        <v>0.11800000000000001</v>
      </c>
      <c r="H48" s="32">
        <v>2013</v>
      </c>
      <c r="I48" s="22">
        <f t="shared" si="1"/>
        <v>0.11906666666666665</v>
      </c>
      <c r="J48" s="22">
        <f t="shared" si="2"/>
        <v>0.12506666666666669</v>
      </c>
      <c r="K48" s="22">
        <f t="shared" si="3"/>
        <v>5.9433333333333331E-2</v>
      </c>
      <c r="L48" s="23">
        <f t="shared" si="4"/>
        <v>0.13626666666666667</v>
      </c>
    </row>
    <row r="49" spans="2:12" x14ac:dyDescent="0.35">
      <c r="B49" s="32">
        <v>2012</v>
      </c>
      <c r="C49" s="22">
        <v>0.1356</v>
      </c>
      <c r="D49" s="22">
        <v>0.14560000000000001</v>
      </c>
      <c r="E49" s="22">
        <v>6.0899999999999996E-2</v>
      </c>
      <c r="F49" s="23">
        <v>0.1565</v>
      </c>
      <c r="H49" s="32">
        <v>2014</v>
      </c>
      <c r="I49" s="22">
        <f t="shared" si="1"/>
        <v>0.1239</v>
      </c>
      <c r="J49" s="22">
        <f t="shared" si="2"/>
        <v>0.12966666666666668</v>
      </c>
      <c r="K49" s="22">
        <f t="shared" si="3"/>
        <v>6.1699999999999998E-2</v>
      </c>
      <c r="L49" s="23">
        <f t="shared" si="4"/>
        <v>0.14206666666666667</v>
      </c>
    </row>
    <row r="50" spans="2:12" x14ac:dyDescent="0.35">
      <c r="B50" s="32">
        <v>2013</v>
      </c>
      <c r="C50" s="22">
        <v>0.1177</v>
      </c>
      <c r="D50" s="22">
        <v>0.12380000000000001</v>
      </c>
      <c r="E50" s="22">
        <v>5.9699999999999996E-2</v>
      </c>
      <c r="F50" s="23">
        <v>0.1343</v>
      </c>
      <c r="H50" s="32">
        <v>2015</v>
      </c>
      <c r="I50" s="22">
        <f t="shared" si="1"/>
        <v>0.12416666666666666</v>
      </c>
      <c r="J50" s="22">
        <f t="shared" si="2"/>
        <v>0.1361</v>
      </c>
      <c r="K50" s="22">
        <f t="shared" si="3"/>
        <v>6.8300000000000013E-2</v>
      </c>
      <c r="L50" s="23">
        <f t="shared" si="4"/>
        <v>0.1384</v>
      </c>
    </row>
    <row r="51" spans="2:12" x14ac:dyDescent="0.35">
      <c r="B51" s="32">
        <v>2014</v>
      </c>
      <c r="C51" s="22">
        <v>0.11840000000000001</v>
      </c>
      <c r="D51" s="22">
        <v>0.11960000000000001</v>
      </c>
      <c r="E51" s="22">
        <v>6.4500000000000002E-2</v>
      </c>
      <c r="F51" s="23">
        <v>0.13539999999999999</v>
      </c>
      <c r="H51" s="32">
        <v>2016</v>
      </c>
      <c r="I51" s="22">
        <f t="shared" si="1"/>
        <v>0.12910000000000002</v>
      </c>
      <c r="J51" s="22">
        <f t="shared" si="2"/>
        <v>0.14269999999999999</v>
      </c>
      <c r="K51" s="22">
        <f t="shared" si="3"/>
        <v>7.8566666666666674E-2</v>
      </c>
      <c r="L51" s="23">
        <f t="shared" si="4"/>
        <v>0.1411</v>
      </c>
    </row>
    <row r="52" spans="2:12" x14ac:dyDescent="0.35">
      <c r="B52" s="32">
        <v>2015</v>
      </c>
      <c r="C52" s="22">
        <v>0.13639999999999999</v>
      </c>
      <c r="D52" s="22">
        <v>0.16489999999999999</v>
      </c>
      <c r="E52" s="22">
        <v>8.0700000000000008E-2</v>
      </c>
      <c r="F52" s="23">
        <v>0.14550000000000002</v>
      </c>
      <c r="H52" s="32">
        <v>2017</v>
      </c>
      <c r="I52" s="22">
        <f t="shared" si="1"/>
        <v>0.13353333333333336</v>
      </c>
      <c r="J52" s="22">
        <f t="shared" si="2"/>
        <v>0.15536666666666665</v>
      </c>
      <c r="K52" s="22">
        <f t="shared" si="3"/>
        <v>8.6066666666666666E-2</v>
      </c>
      <c r="L52" s="23">
        <f t="shared" si="4"/>
        <v>0.14203333333333334</v>
      </c>
    </row>
    <row r="53" spans="2:12" x14ac:dyDescent="0.35">
      <c r="B53" s="32">
        <v>2016</v>
      </c>
      <c r="C53" s="22">
        <v>0.13250000000000001</v>
      </c>
      <c r="D53" s="22">
        <v>0.14360000000000001</v>
      </c>
      <c r="E53" s="22">
        <v>9.0500000000000011E-2</v>
      </c>
      <c r="F53" s="23">
        <v>0.1424</v>
      </c>
      <c r="H53" s="32">
        <v>2018</v>
      </c>
      <c r="I53" s="22">
        <f t="shared" si="1"/>
        <v>0.13193333333333332</v>
      </c>
      <c r="J53" s="22">
        <f t="shared" si="2"/>
        <v>0.15096666666666667</v>
      </c>
      <c r="K53" s="22">
        <f t="shared" si="3"/>
        <v>8.7099999999999997E-2</v>
      </c>
      <c r="L53" s="23">
        <f t="shared" si="4"/>
        <v>0.14029999999999998</v>
      </c>
    </row>
    <row r="54" spans="2:12" ht="16" thickBot="1" x14ac:dyDescent="0.4">
      <c r="B54" s="32">
        <v>2017</v>
      </c>
      <c r="C54" s="22">
        <v>0.13170000000000001</v>
      </c>
      <c r="D54" s="22">
        <v>0.15759999999999999</v>
      </c>
      <c r="E54" s="22">
        <v>8.6999999999999994E-2</v>
      </c>
      <c r="F54" s="23">
        <v>0.13819999999999999</v>
      </c>
      <c r="H54" s="33">
        <v>2019</v>
      </c>
      <c r="I54" s="25">
        <f t="shared" si="1"/>
        <v>0.13659999999999997</v>
      </c>
      <c r="J54" s="25">
        <f t="shared" si="2"/>
        <v>0.17040000000000002</v>
      </c>
      <c r="K54" s="25">
        <f t="shared" si="3"/>
        <v>8.4600000000000009E-2</v>
      </c>
      <c r="L54" s="26">
        <f t="shared" si="4"/>
        <v>0.14246666666666666</v>
      </c>
    </row>
    <row r="55" spans="2:12" x14ac:dyDescent="0.35">
      <c r="B55" s="32">
        <v>2018</v>
      </c>
      <c r="C55" s="22">
        <v>0.13159999999999999</v>
      </c>
      <c r="D55" s="22">
        <v>0.1517</v>
      </c>
      <c r="E55" s="22">
        <v>8.3800000000000013E-2</v>
      </c>
      <c r="F55" s="23">
        <v>0.14029999999999998</v>
      </c>
    </row>
    <row r="56" spans="2:12" ht="16" thickBot="1" x14ac:dyDescent="0.4">
      <c r="B56" s="33">
        <v>2019</v>
      </c>
      <c r="C56" s="25">
        <v>0.14649999999999999</v>
      </c>
      <c r="D56" s="25">
        <v>0.20190000000000002</v>
      </c>
      <c r="E56" s="25">
        <v>8.3000000000000004E-2</v>
      </c>
      <c r="F56" s="26">
        <v>0.1489</v>
      </c>
    </row>
  </sheetData>
  <mergeCells count="2">
    <mergeCell ref="B29:F29"/>
    <mergeCell ref="H29:L29"/>
  </mergeCells>
  <hyperlinks>
    <hyperlink ref="A1" location="Contents!A1" display="Back to Contents Page" xr:uid="{00000000-0004-0000-12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EEFC-FFE4-4A25-9A6E-9F2E28CAE6F7}">
  <dimension ref="A1:H43"/>
  <sheetViews>
    <sheetView topLeftCell="A10" workbookViewId="0">
      <selection activeCell="J22" sqref="J22"/>
    </sheetView>
  </sheetViews>
  <sheetFormatPr defaultColWidth="8.7265625" defaultRowHeight="15.5" x14ac:dyDescent="0.35"/>
  <cols>
    <col min="1" max="1" width="8.7265625" style="2"/>
    <col min="2" max="2" width="27.54296875" style="2" customWidth="1"/>
    <col min="3" max="3" width="20.1796875" style="2" bestFit="1" customWidth="1"/>
    <col min="4" max="6" width="8.7265625" style="2"/>
    <col min="7" max="7" width="9.54296875" style="2" bestFit="1" customWidth="1"/>
    <col min="8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232</v>
      </c>
    </row>
    <row r="25" spans="1:8" x14ac:dyDescent="0.35">
      <c r="B25" s="6" t="s">
        <v>18</v>
      </c>
    </row>
    <row r="26" spans="1:8" x14ac:dyDescent="0.35">
      <c r="B26" s="6"/>
    </row>
    <row r="27" spans="1:8" ht="16" thickBot="1" x14ac:dyDescent="0.4"/>
    <row r="28" spans="1:8" ht="16" thickBot="1" x14ac:dyDescent="0.4">
      <c r="A28" s="10"/>
      <c r="B28" s="138" t="s">
        <v>56</v>
      </c>
      <c r="C28" s="139"/>
      <c r="D28" s="139"/>
      <c r="E28" s="139"/>
      <c r="F28" s="139"/>
      <c r="G28" s="140"/>
      <c r="H28" s="10"/>
    </row>
    <row r="29" spans="1:8" x14ac:dyDescent="0.35">
      <c r="B29" s="11"/>
      <c r="C29" s="10"/>
      <c r="D29" s="62" t="s">
        <v>39</v>
      </c>
      <c r="E29" s="63" t="s">
        <v>40</v>
      </c>
      <c r="F29" s="63" t="s">
        <v>41</v>
      </c>
      <c r="G29" s="91" t="s">
        <v>42</v>
      </c>
    </row>
    <row r="30" spans="1:8" x14ac:dyDescent="0.35">
      <c r="B30" s="11"/>
      <c r="C30" s="63" t="s">
        <v>43</v>
      </c>
      <c r="D30" s="4">
        <v>84.31</v>
      </c>
      <c r="E30" s="10">
        <v>7.45</v>
      </c>
      <c r="F30" s="10">
        <v>4.33</v>
      </c>
      <c r="G30" s="13">
        <v>3.92</v>
      </c>
    </row>
    <row r="31" spans="1:8" x14ac:dyDescent="0.35">
      <c r="B31" s="147" t="s">
        <v>44</v>
      </c>
      <c r="C31" s="65" t="s">
        <v>45</v>
      </c>
      <c r="D31" s="8">
        <v>60.33</v>
      </c>
      <c r="E31" s="9">
        <v>14.04</v>
      </c>
      <c r="F31" s="9">
        <v>13.02</v>
      </c>
      <c r="G31" s="12">
        <v>12.61</v>
      </c>
    </row>
    <row r="32" spans="1:8" x14ac:dyDescent="0.35">
      <c r="B32" s="149"/>
      <c r="C32" s="92">
        <v>2</v>
      </c>
      <c r="D32" s="4">
        <v>80.98</v>
      </c>
      <c r="E32" s="10">
        <v>9.2100000000000009</v>
      </c>
      <c r="F32" s="10">
        <v>5.85</v>
      </c>
      <c r="G32" s="13">
        <v>3.96</v>
      </c>
    </row>
    <row r="33" spans="1:8" x14ac:dyDescent="0.35">
      <c r="B33" s="149"/>
      <c r="C33" s="92">
        <v>3</v>
      </c>
      <c r="D33" s="4">
        <v>87.4</v>
      </c>
      <c r="E33" s="10">
        <v>8.7799999999999994</v>
      </c>
      <c r="F33" s="10">
        <v>1.78</v>
      </c>
      <c r="G33" s="13">
        <v>2.0499999999999998</v>
      </c>
    </row>
    <row r="34" spans="1:8" x14ac:dyDescent="0.35">
      <c r="B34" s="149"/>
      <c r="C34" s="92">
        <v>4</v>
      </c>
      <c r="D34" s="4">
        <v>96.17</v>
      </c>
      <c r="E34" s="10">
        <v>2.4900000000000002</v>
      </c>
      <c r="F34" s="10">
        <v>0.81</v>
      </c>
      <c r="G34" s="13">
        <v>0.53</v>
      </c>
    </row>
    <row r="35" spans="1:8" x14ac:dyDescent="0.35">
      <c r="B35" s="148"/>
      <c r="C35" s="63" t="s">
        <v>46</v>
      </c>
      <c r="D35" s="4">
        <v>96.22</v>
      </c>
      <c r="E35" s="10">
        <v>2.9</v>
      </c>
      <c r="F35" s="10">
        <v>0.32</v>
      </c>
      <c r="G35" s="13">
        <v>0.56000000000000005</v>
      </c>
    </row>
    <row r="36" spans="1:8" x14ac:dyDescent="0.35">
      <c r="A36" s="10"/>
      <c r="B36" s="147" t="s">
        <v>47</v>
      </c>
      <c r="C36" s="65" t="s">
        <v>48</v>
      </c>
      <c r="D36" s="8">
        <v>95.23</v>
      </c>
      <c r="E36" s="9">
        <v>3.16</v>
      </c>
      <c r="F36" s="9">
        <v>0.91</v>
      </c>
      <c r="G36" s="12">
        <v>0.7</v>
      </c>
      <c r="H36" s="10"/>
    </row>
    <row r="37" spans="1:8" x14ac:dyDescent="0.35">
      <c r="A37" s="10"/>
      <c r="B37" s="149"/>
      <c r="C37" s="63" t="s">
        <v>49</v>
      </c>
      <c r="D37" s="4">
        <v>83.77</v>
      </c>
      <c r="E37" s="10">
        <v>9.16</v>
      </c>
      <c r="F37" s="10">
        <v>4.1500000000000004</v>
      </c>
      <c r="G37" s="13">
        <v>2.93</v>
      </c>
      <c r="H37" s="10"/>
    </row>
    <row r="38" spans="1:8" x14ac:dyDescent="0.35">
      <c r="A38" s="10"/>
      <c r="B38" s="149"/>
      <c r="C38" s="63" t="s">
        <v>50</v>
      </c>
      <c r="D38" s="4">
        <v>51.79</v>
      </c>
      <c r="E38" s="10">
        <v>13.79</v>
      </c>
      <c r="F38" s="10">
        <v>18.34</v>
      </c>
      <c r="G38" s="13">
        <v>16.079999999999998</v>
      </c>
      <c r="H38" s="10"/>
    </row>
    <row r="39" spans="1:8" x14ac:dyDescent="0.35">
      <c r="A39" s="10"/>
      <c r="B39" s="149"/>
      <c r="C39" s="63" t="s">
        <v>51</v>
      </c>
      <c r="D39" s="4">
        <v>89.97</v>
      </c>
      <c r="E39" s="10">
        <v>5.14</v>
      </c>
      <c r="F39" s="10">
        <v>2.2599999999999998</v>
      </c>
      <c r="G39" s="13">
        <v>2.63</v>
      </c>
      <c r="H39" s="10"/>
    </row>
    <row r="40" spans="1:8" x14ac:dyDescent="0.35">
      <c r="A40" s="10"/>
      <c r="B40" s="148"/>
      <c r="C40" s="63" t="s">
        <v>52</v>
      </c>
      <c r="D40" s="4">
        <v>78.98</v>
      </c>
      <c r="E40" s="10">
        <v>9.67</v>
      </c>
      <c r="F40" s="10">
        <v>5.42</v>
      </c>
      <c r="G40" s="13">
        <v>5.93</v>
      </c>
      <c r="H40" s="10"/>
    </row>
    <row r="41" spans="1:8" x14ac:dyDescent="0.35">
      <c r="A41" s="10"/>
      <c r="B41" s="147" t="s">
        <v>53</v>
      </c>
      <c r="C41" s="65" t="s">
        <v>54</v>
      </c>
      <c r="D41" s="8">
        <v>90.14</v>
      </c>
      <c r="E41" s="9">
        <v>5.79</v>
      </c>
      <c r="F41" s="9">
        <v>2.17</v>
      </c>
      <c r="G41" s="12">
        <v>1.9</v>
      </c>
      <c r="H41" s="10"/>
    </row>
    <row r="42" spans="1:8" ht="16" thickBot="1" x14ac:dyDescent="0.4">
      <c r="A42" s="10"/>
      <c r="B42" s="150"/>
      <c r="C42" s="93" t="s">
        <v>55</v>
      </c>
      <c r="D42" s="15">
        <v>60.13</v>
      </c>
      <c r="E42" s="14">
        <v>14.3</v>
      </c>
      <c r="F42" s="14">
        <v>13.27</v>
      </c>
      <c r="G42" s="16">
        <v>12.3</v>
      </c>
      <c r="H42" s="10"/>
    </row>
    <row r="43" spans="1:8" x14ac:dyDescent="0.35">
      <c r="B43" s="10"/>
      <c r="C43" s="10"/>
      <c r="D43" s="10"/>
      <c r="E43" s="10"/>
      <c r="F43" s="10"/>
      <c r="G43" s="10"/>
    </row>
  </sheetData>
  <mergeCells count="4">
    <mergeCell ref="B31:B35"/>
    <mergeCell ref="B36:B40"/>
    <mergeCell ref="B41:B42"/>
    <mergeCell ref="B28:G28"/>
  </mergeCells>
  <hyperlinks>
    <hyperlink ref="A1" location="Contents!A1" display="Back to Contents Page" xr:uid="{00000000-0004-0000-13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4972-30EF-4308-950D-6E7F60E6B95E}">
  <dimension ref="A1:D39"/>
  <sheetViews>
    <sheetView workbookViewId="0">
      <selection activeCell="K36" sqref="K36"/>
    </sheetView>
  </sheetViews>
  <sheetFormatPr defaultColWidth="8.7265625" defaultRowHeight="15.5" x14ac:dyDescent="0.35"/>
  <cols>
    <col min="1" max="1" width="8.7265625" style="2"/>
    <col min="2" max="2" width="8.81640625" style="2" bestFit="1" customWidth="1"/>
    <col min="3" max="4" width="13.54296875" style="2" bestFit="1" customWidth="1"/>
    <col min="5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231</v>
      </c>
    </row>
    <row r="25" spans="2:4" x14ac:dyDescent="0.35">
      <c r="B25" s="7" t="s">
        <v>19</v>
      </c>
    </row>
    <row r="27" spans="2:4" ht="16" thickBot="1" x14ac:dyDescent="0.4"/>
    <row r="28" spans="2:4" ht="16" thickBot="1" x14ac:dyDescent="0.4">
      <c r="B28" s="138" t="s">
        <v>213</v>
      </c>
      <c r="C28" s="139"/>
      <c r="D28" s="140"/>
    </row>
    <row r="29" spans="2:4" x14ac:dyDescent="0.35">
      <c r="B29" s="95"/>
      <c r="C29" s="30" t="s">
        <v>75</v>
      </c>
      <c r="D29" s="31" t="s">
        <v>76</v>
      </c>
    </row>
    <row r="30" spans="2:4" x14ac:dyDescent="0.35">
      <c r="B30" s="32" t="s">
        <v>245</v>
      </c>
      <c r="C30" s="134">
        <v>7471.2269999999999</v>
      </c>
      <c r="D30" s="135">
        <v>7620</v>
      </c>
    </row>
    <row r="31" spans="2:4" x14ac:dyDescent="0.35">
      <c r="B31" s="32">
        <v>2</v>
      </c>
      <c r="C31" s="134">
        <v>25931.24</v>
      </c>
      <c r="D31" s="135">
        <v>25600</v>
      </c>
    </row>
    <row r="32" spans="2:4" x14ac:dyDescent="0.35">
      <c r="B32" s="32">
        <v>3</v>
      </c>
      <c r="C32" s="134">
        <v>52695.15</v>
      </c>
      <c r="D32" s="135">
        <v>50962.21</v>
      </c>
    </row>
    <row r="33" spans="2:4" x14ac:dyDescent="0.35">
      <c r="B33" s="32">
        <v>4</v>
      </c>
      <c r="C33" s="134">
        <v>106984.5</v>
      </c>
      <c r="D33" s="135">
        <v>105550</v>
      </c>
    </row>
    <row r="34" spans="2:4" x14ac:dyDescent="0.35">
      <c r="B34" s="32">
        <v>5</v>
      </c>
      <c r="C34" s="134">
        <v>174196.9</v>
      </c>
      <c r="D34" s="135">
        <v>170391.6</v>
      </c>
    </row>
    <row r="35" spans="2:4" x14ac:dyDescent="0.35">
      <c r="B35" s="32">
        <v>6</v>
      </c>
      <c r="C35" s="134">
        <v>270842.59999999998</v>
      </c>
      <c r="D35" s="135">
        <v>269524.5</v>
      </c>
    </row>
    <row r="36" spans="2:4" x14ac:dyDescent="0.35">
      <c r="B36" s="32">
        <v>7</v>
      </c>
      <c r="C36" s="134">
        <v>393457.6</v>
      </c>
      <c r="D36" s="135">
        <v>387843</v>
      </c>
    </row>
    <row r="37" spans="2:4" x14ac:dyDescent="0.35">
      <c r="B37" s="32">
        <v>8</v>
      </c>
      <c r="C37" s="134">
        <v>590211.9</v>
      </c>
      <c r="D37" s="135">
        <v>584827.6</v>
      </c>
    </row>
    <row r="38" spans="2:4" x14ac:dyDescent="0.35">
      <c r="B38" s="32">
        <v>9</v>
      </c>
      <c r="C38" s="134">
        <v>939296.6</v>
      </c>
      <c r="D38" s="135">
        <v>923424</v>
      </c>
    </row>
    <row r="39" spans="2:4" ht="16" thickBot="1" x14ac:dyDescent="0.4">
      <c r="B39" s="33" t="s">
        <v>246</v>
      </c>
      <c r="C39" s="136">
        <v>2092945</v>
      </c>
      <c r="D39" s="137">
        <v>1651658</v>
      </c>
    </row>
  </sheetData>
  <mergeCells count="1">
    <mergeCell ref="B28:D28"/>
  </mergeCells>
  <hyperlinks>
    <hyperlink ref="A1" location="Contents!A1" display="Back to Contents Page" xr:uid="{00000000-0004-0000-14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DD30-8A7E-4D88-898E-9933C296FE89}">
  <dimension ref="A1:E41"/>
  <sheetViews>
    <sheetView topLeftCell="A16" workbookViewId="0">
      <selection activeCell="P18" sqref="P18"/>
    </sheetView>
  </sheetViews>
  <sheetFormatPr defaultColWidth="8.7265625" defaultRowHeight="15.5" x14ac:dyDescent="0.35"/>
  <cols>
    <col min="1" max="2" width="8.7265625" style="2"/>
    <col min="3" max="3" width="27" style="2" customWidth="1"/>
    <col min="4" max="4" width="10.26953125" style="2" bestFit="1" customWidth="1"/>
    <col min="5" max="5" width="10.7265625" style="2" bestFit="1" customWidth="1"/>
    <col min="6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230</v>
      </c>
    </row>
    <row r="26" spans="2:5" x14ac:dyDescent="0.35">
      <c r="B26" s="6" t="s">
        <v>20</v>
      </c>
    </row>
    <row r="27" spans="2:5" ht="17.5" x14ac:dyDescent="0.35">
      <c r="B27" s="6" t="s">
        <v>24</v>
      </c>
    </row>
    <row r="29" spans="2:5" ht="16" thickBot="1" x14ac:dyDescent="0.4"/>
    <row r="30" spans="2:5" ht="16" thickBot="1" x14ac:dyDescent="0.4">
      <c r="B30" s="138" t="s">
        <v>211</v>
      </c>
      <c r="C30" s="139"/>
      <c r="D30" s="139"/>
      <c r="E30" s="140"/>
    </row>
    <row r="31" spans="2:5" x14ac:dyDescent="0.35">
      <c r="B31" s="86" t="s">
        <v>89</v>
      </c>
      <c r="C31" s="30" t="s">
        <v>210</v>
      </c>
      <c r="D31" s="30" t="s">
        <v>77</v>
      </c>
      <c r="E31" s="31" t="s">
        <v>78</v>
      </c>
    </row>
    <row r="32" spans="2:5" x14ac:dyDescent="0.35">
      <c r="B32" s="32">
        <v>1</v>
      </c>
      <c r="C32" s="82">
        <v>31202.66</v>
      </c>
      <c r="D32" s="82">
        <v>7700</v>
      </c>
      <c r="E32" s="83">
        <v>88249</v>
      </c>
    </row>
    <row r="33" spans="2:5" x14ac:dyDescent="0.35">
      <c r="B33" s="32">
        <v>2</v>
      </c>
      <c r="C33" s="82">
        <v>84481.02</v>
      </c>
      <c r="D33" s="82">
        <v>21722</v>
      </c>
      <c r="E33" s="83">
        <v>176681</v>
      </c>
    </row>
    <row r="34" spans="2:5" x14ac:dyDescent="0.35">
      <c r="B34" s="32">
        <v>3</v>
      </c>
      <c r="C34" s="82">
        <v>83010</v>
      </c>
      <c r="D34" s="82">
        <v>27500</v>
      </c>
      <c r="E34" s="83">
        <v>213106.9</v>
      </c>
    </row>
    <row r="35" spans="2:5" x14ac:dyDescent="0.35">
      <c r="B35" s="32">
        <v>4</v>
      </c>
      <c r="C35" s="82">
        <v>137185</v>
      </c>
      <c r="D35" s="82">
        <v>45363</v>
      </c>
      <c r="E35" s="83">
        <v>337875.20000000001</v>
      </c>
    </row>
    <row r="36" spans="2:5" x14ac:dyDescent="0.35">
      <c r="B36" s="32">
        <v>5</v>
      </c>
      <c r="C36" s="82">
        <v>219210.6</v>
      </c>
      <c r="D36" s="82">
        <v>59223.79</v>
      </c>
      <c r="E36" s="83">
        <v>430850</v>
      </c>
    </row>
    <row r="37" spans="2:5" x14ac:dyDescent="0.35">
      <c r="B37" s="32">
        <v>6</v>
      </c>
      <c r="C37" s="82">
        <v>245429.2</v>
      </c>
      <c r="D37" s="82">
        <v>74954.929999999993</v>
      </c>
      <c r="E37" s="83">
        <v>437687.4</v>
      </c>
    </row>
    <row r="38" spans="2:5" x14ac:dyDescent="0.35">
      <c r="B38" s="32">
        <v>7</v>
      </c>
      <c r="C38" s="82">
        <v>432186</v>
      </c>
      <c r="D38" s="82">
        <v>101215</v>
      </c>
      <c r="E38" s="83">
        <v>719261.2</v>
      </c>
    </row>
    <row r="39" spans="2:5" x14ac:dyDescent="0.35">
      <c r="B39" s="32">
        <v>8</v>
      </c>
      <c r="C39" s="82">
        <v>436417.1</v>
      </c>
      <c r="D39" s="82">
        <v>173128.2</v>
      </c>
      <c r="E39" s="83">
        <v>907404</v>
      </c>
    </row>
    <row r="40" spans="2:5" x14ac:dyDescent="0.35">
      <c r="B40" s="32">
        <v>9</v>
      </c>
      <c r="C40" s="82">
        <v>584827.6</v>
      </c>
      <c r="D40" s="82">
        <v>257676.6</v>
      </c>
      <c r="E40" s="83">
        <v>1146433</v>
      </c>
    </row>
    <row r="41" spans="2:5" ht="16" thickBot="1" x14ac:dyDescent="0.4">
      <c r="B41" s="33">
        <v>10</v>
      </c>
      <c r="C41" s="84">
        <v>975430.7</v>
      </c>
      <c r="D41" s="84">
        <v>357676.9</v>
      </c>
      <c r="E41" s="85">
        <v>1791225</v>
      </c>
    </row>
  </sheetData>
  <mergeCells count="1">
    <mergeCell ref="B30:E30"/>
  </mergeCells>
  <hyperlinks>
    <hyperlink ref="A1" location="Contents!A1" display="Back to Contents Page" xr:uid="{00000000-0004-0000-15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6983-6FD2-4295-B056-ED92B5BDC75E}">
  <dimension ref="A1:F41"/>
  <sheetViews>
    <sheetView workbookViewId="0">
      <selection activeCell="J24" sqref="J24"/>
    </sheetView>
  </sheetViews>
  <sheetFormatPr defaultColWidth="8.7265625" defaultRowHeight="15.5" x14ac:dyDescent="0.35"/>
  <cols>
    <col min="1" max="2" width="8.7265625" style="2"/>
    <col min="3" max="3" width="16.54296875" style="2" bestFit="1" customWidth="1"/>
    <col min="4" max="5" width="18.453125" style="2" bestFit="1" customWidth="1"/>
    <col min="6" max="6" width="12.26953125" style="2" customWidth="1"/>
    <col min="7" max="7" width="9.1796875" style="2" bestFit="1" customWidth="1"/>
    <col min="8" max="8" width="11.1796875" style="2" customWidth="1"/>
    <col min="9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229</v>
      </c>
    </row>
    <row r="26" spans="2:6" x14ac:dyDescent="0.35">
      <c r="B26" s="7" t="s">
        <v>21</v>
      </c>
    </row>
    <row r="28" spans="2:6" ht="16" thickBot="1" x14ac:dyDescent="0.4"/>
    <row r="29" spans="2:6" x14ac:dyDescent="0.35">
      <c r="B29" s="167" t="s">
        <v>214</v>
      </c>
      <c r="C29" s="168"/>
      <c r="D29" s="168"/>
      <c r="E29" s="168"/>
      <c r="F29" s="169"/>
    </row>
    <row r="30" spans="2:6" x14ac:dyDescent="0.35">
      <c r="B30" s="94" t="s">
        <v>89</v>
      </c>
      <c r="C30" s="96" t="s">
        <v>79</v>
      </c>
      <c r="D30" s="69" t="s">
        <v>80</v>
      </c>
      <c r="E30" s="68" t="s">
        <v>81</v>
      </c>
      <c r="F30" s="70" t="s">
        <v>82</v>
      </c>
    </row>
    <row r="31" spans="2:6" x14ac:dyDescent="0.35">
      <c r="B31" s="32">
        <v>1</v>
      </c>
      <c r="C31" s="76">
        <v>-409879719</v>
      </c>
      <c r="D31" s="76">
        <v>1839737331</v>
      </c>
      <c r="E31" s="97">
        <f t="shared" ref="E31:E40" si="0">C31/$C$41</f>
        <v>-6.4815729400840118E-4</v>
      </c>
      <c r="F31" s="98">
        <f t="shared" ref="F31:F40" si="1">D31/$D$41</f>
        <v>1.6140341919892169E-3</v>
      </c>
    </row>
    <row r="32" spans="2:6" x14ac:dyDescent="0.35">
      <c r="B32" s="32">
        <v>2</v>
      </c>
      <c r="C32" s="76">
        <v>1738226767</v>
      </c>
      <c r="D32" s="76">
        <v>6369022845</v>
      </c>
      <c r="E32" s="97">
        <f t="shared" si="0"/>
        <v>2.7487194546253983E-3</v>
      </c>
      <c r="F32" s="98">
        <f t="shared" si="1"/>
        <v>5.5876567095601536E-3</v>
      </c>
    </row>
    <row r="33" spans="2:6" x14ac:dyDescent="0.35">
      <c r="B33" s="32">
        <v>3</v>
      </c>
      <c r="C33" s="76">
        <v>6344761909</v>
      </c>
      <c r="D33" s="76">
        <v>12859881567</v>
      </c>
      <c r="E33" s="97">
        <f t="shared" si="0"/>
        <v>1.0033196373068211E-2</v>
      </c>
      <c r="F33" s="98">
        <f t="shared" si="1"/>
        <v>1.1282202195020779E-2</v>
      </c>
    </row>
    <row r="34" spans="2:6" x14ac:dyDescent="0.35">
      <c r="B34" s="32">
        <v>4</v>
      </c>
      <c r="C34" s="76">
        <v>14963685040</v>
      </c>
      <c r="D34" s="76">
        <v>26474809346</v>
      </c>
      <c r="E34" s="97">
        <f t="shared" si="0"/>
        <v>2.3662604306412129E-2</v>
      </c>
      <c r="F34" s="98">
        <f t="shared" si="1"/>
        <v>2.3226819824117423E-2</v>
      </c>
    </row>
    <row r="35" spans="2:6" x14ac:dyDescent="0.35">
      <c r="B35" s="32">
        <v>5</v>
      </c>
      <c r="C35" s="76">
        <v>25475203462</v>
      </c>
      <c r="D35" s="76">
        <v>42326003400</v>
      </c>
      <c r="E35" s="97">
        <f t="shared" si="0"/>
        <v>4.0284840100232852E-2</v>
      </c>
      <c r="F35" s="98">
        <f t="shared" si="1"/>
        <v>3.7133353521026015E-2</v>
      </c>
    </row>
    <row r="36" spans="2:6" x14ac:dyDescent="0.35">
      <c r="B36" s="32">
        <v>6</v>
      </c>
      <c r="C36" s="76">
        <v>36853289974</v>
      </c>
      <c r="D36" s="76">
        <v>66828521307</v>
      </c>
      <c r="E36" s="97">
        <f t="shared" si="0"/>
        <v>5.8277410658746892E-2</v>
      </c>
      <c r="F36" s="98">
        <f t="shared" si="1"/>
        <v>5.8629847083087702E-2</v>
      </c>
    </row>
    <row r="37" spans="2:6" x14ac:dyDescent="0.35">
      <c r="B37" s="32">
        <v>7</v>
      </c>
      <c r="C37" s="76">
        <v>53020867265</v>
      </c>
      <c r="D37" s="76">
        <v>95909624585</v>
      </c>
      <c r="E37" s="97">
        <f t="shared" si="0"/>
        <v>8.3843772354252583E-2</v>
      </c>
      <c r="F37" s="98">
        <f t="shared" si="1"/>
        <v>8.4143214801700186E-2</v>
      </c>
    </row>
    <row r="38" spans="2:6" x14ac:dyDescent="0.35">
      <c r="B38" s="32">
        <v>8</v>
      </c>
      <c r="C38" s="76">
        <v>76801421232</v>
      </c>
      <c r="D38" s="76">
        <v>144861619908</v>
      </c>
      <c r="E38" s="97">
        <f t="shared" si="0"/>
        <v>0.12144880328107302</v>
      </c>
      <c r="F38" s="98">
        <f t="shared" si="1"/>
        <v>0.12708966856228773</v>
      </c>
    </row>
    <row r="39" spans="2:6" x14ac:dyDescent="0.35">
      <c r="B39" s="32">
        <v>9</v>
      </c>
      <c r="C39" s="76">
        <v>111671060759</v>
      </c>
      <c r="D39" s="76">
        <v>231145863838</v>
      </c>
      <c r="E39" s="97">
        <f t="shared" si="0"/>
        <v>0.17658939734122631</v>
      </c>
      <c r="F39" s="98">
        <f t="shared" si="1"/>
        <v>0.20278836618955137</v>
      </c>
    </row>
    <row r="40" spans="2:6" x14ac:dyDescent="0.35">
      <c r="B40" s="32">
        <v>10</v>
      </c>
      <c r="C40" s="76">
        <v>305918292167</v>
      </c>
      <c r="D40" s="76">
        <v>511222807866</v>
      </c>
      <c r="E40" s="97">
        <f t="shared" si="0"/>
        <v>0.48375941342595236</v>
      </c>
      <c r="F40" s="98">
        <f t="shared" si="1"/>
        <v>0.44850483692253673</v>
      </c>
    </row>
    <row r="41" spans="2:6" ht="16" thickBot="1" x14ac:dyDescent="0.4">
      <c r="B41" s="33" t="s">
        <v>43</v>
      </c>
      <c r="C41" s="79">
        <v>632376928855</v>
      </c>
      <c r="D41" s="79">
        <v>1139837891992</v>
      </c>
      <c r="E41" s="15"/>
      <c r="F41" s="16"/>
    </row>
  </sheetData>
  <mergeCells count="1">
    <mergeCell ref="B29:F29"/>
  </mergeCells>
  <hyperlinks>
    <hyperlink ref="A1" location="Contents!A1" display="Back to Contents Page" xr:uid="{00000000-0004-0000-16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78EB7-9AB0-4F34-8874-DD2F345D7722}">
  <dimension ref="A1:G37"/>
  <sheetViews>
    <sheetView topLeftCell="A13" workbookViewId="0"/>
  </sheetViews>
  <sheetFormatPr defaultColWidth="8.7265625" defaultRowHeight="15.5" x14ac:dyDescent="0.35"/>
  <cols>
    <col min="1" max="1" width="8.7265625" style="2"/>
    <col min="2" max="2" width="19.81640625" style="2" customWidth="1"/>
    <col min="3" max="3" width="12" style="2" bestFit="1" customWidth="1"/>
    <col min="4" max="4" width="12.81640625" style="2" bestFit="1" customWidth="1"/>
    <col min="5" max="7" width="12.453125" style="2" bestFit="1" customWidth="1"/>
    <col min="8" max="8" width="9" style="2" bestFit="1" customWidth="1"/>
    <col min="9" max="9" width="13.7265625" style="2" bestFit="1" customWidth="1"/>
    <col min="10" max="16384" width="8.7265625" style="2"/>
  </cols>
  <sheetData>
    <row r="1" spans="1:2" x14ac:dyDescent="0.35">
      <c r="A1" s="3" t="s">
        <v>23</v>
      </c>
    </row>
    <row r="3" spans="1:2" x14ac:dyDescent="0.35">
      <c r="B3" s="1" t="s">
        <v>0</v>
      </c>
    </row>
    <row r="26" spans="2:7" x14ac:dyDescent="0.35">
      <c r="B26" s="6" t="s">
        <v>1</v>
      </c>
    </row>
    <row r="27" spans="2:7" x14ac:dyDescent="0.35">
      <c r="B27" s="6" t="s">
        <v>2</v>
      </c>
    </row>
    <row r="29" spans="2:7" ht="16" thickBot="1" x14ac:dyDescent="0.4"/>
    <row r="30" spans="2:7" ht="16" thickBot="1" x14ac:dyDescent="0.4">
      <c r="B30" s="138" t="s">
        <v>179</v>
      </c>
      <c r="C30" s="139"/>
      <c r="D30" s="139"/>
      <c r="E30" s="139"/>
      <c r="F30" s="139"/>
      <c r="G30" s="140"/>
    </row>
    <row r="31" spans="2:7" x14ac:dyDescent="0.35">
      <c r="B31" s="11"/>
      <c r="C31" s="29" t="s">
        <v>170</v>
      </c>
      <c r="D31" s="30" t="s">
        <v>171</v>
      </c>
      <c r="E31" s="30" t="s">
        <v>172</v>
      </c>
      <c r="F31" s="30" t="s">
        <v>173</v>
      </c>
      <c r="G31" s="31" t="s">
        <v>174</v>
      </c>
    </row>
    <row r="32" spans="2:7" x14ac:dyDescent="0.35">
      <c r="B32" s="41" t="s">
        <v>175</v>
      </c>
      <c r="C32" s="37">
        <v>3.110467041877385E-2</v>
      </c>
      <c r="D32" s="66">
        <v>2.2075763194632003E-2</v>
      </c>
      <c r="E32" s="66">
        <v>2.2809041083647674E-2</v>
      </c>
      <c r="F32" s="66">
        <v>2.1094321855280374E-2</v>
      </c>
      <c r="G32" s="71">
        <v>9.8772821149448742E-3</v>
      </c>
    </row>
    <row r="33" spans="2:7" x14ac:dyDescent="0.35">
      <c r="B33" s="41" t="s">
        <v>176</v>
      </c>
      <c r="C33" s="37">
        <v>9.3233857235357487E-3</v>
      </c>
      <c r="D33" s="66">
        <v>9.0746870141775737E-3</v>
      </c>
      <c r="E33" s="66">
        <v>8.9518386497098312E-3</v>
      </c>
      <c r="F33" s="66">
        <v>9.0465719279628765E-3</v>
      </c>
      <c r="G33" s="71">
        <v>1.0202475627164809E-2</v>
      </c>
    </row>
    <row r="34" spans="2:7" x14ac:dyDescent="0.35">
      <c r="B34" s="41" t="s">
        <v>177</v>
      </c>
      <c r="C34" s="37">
        <v>-5.2553564442592293E-3</v>
      </c>
      <c r="D34" s="66">
        <v>3.2967279907969438E-3</v>
      </c>
      <c r="E34" s="66">
        <v>1.3688279286749427E-2</v>
      </c>
      <c r="F34" s="66">
        <v>2.1810584743672479E-2</v>
      </c>
      <c r="G34" s="71">
        <v>3.2901230401944703E-2</v>
      </c>
    </row>
    <row r="35" spans="2:7" x14ac:dyDescent="0.35">
      <c r="B35" s="41" t="s">
        <v>178</v>
      </c>
      <c r="C35" s="37">
        <v>1.1543379914700669E-2</v>
      </c>
      <c r="D35" s="66">
        <v>2.2807538573184738E-2</v>
      </c>
      <c r="E35" s="66">
        <v>2.4293490545032048E-2</v>
      </c>
      <c r="F35" s="66">
        <v>2.6182577790233141E-2</v>
      </c>
      <c r="G35" s="71">
        <v>3.1799523096083693E-2</v>
      </c>
    </row>
    <row r="36" spans="2:7" x14ac:dyDescent="0.35">
      <c r="B36" s="41" t="s">
        <v>100</v>
      </c>
      <c r="C36" s="37">
        <v>1.751149349955794E-2</v>
      </c>
      <c r="D36" s="66">
        <v>2.8352507178037722E-2</v>
      </c>
      <c r="E36" s="66">
        <v>2.583192103748555E-2</v>
      </c>
      <c r="F36" s="66">
        <v>2.3140725098387271E-2</v>
      </c>
      <c r="G36" s="71">
        <v>3.0901248499717759E-2</v>
      </c>
    </row>
    <row r="37" spans="2:7" ht="16" thickBot="1" x14ac:dyDescent="0.4">
      <c r="B37" s="72" t="s">
        <v>101</v>
      </c>
      <c r="C37" s="46">
        <v>7.8666925564336854E-3</v>
      </c>
      <c r="D37" s="73">
        <v>8.5451705827679358E-3</v>
      </c>
      <c r="E37" s="73">
        <v>7.8462574686513076E-3</v>
      </c>
      <c r="F37" s="73">
        <v>6.1847853206908887E-3</v>
      </c>
      <c r="G37" s="74">
        <v>3.0214687183272027E-4</v>
      </c>
    </row>
  </sheetData>
  <mergeCells count="1">
    <mergeCell ref="B30:G30"/>
  </mergeCells>
  <phoneticPr fontId="10" type="noConversion"/>
  <hyperlinks>
    <hyperlink ref="A1" location="Contents!A1" display="Back to Contents Page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43D34-DCDB-4408-929A-4312CE49EA1A}">
  <dimension ref="A1:C71"/>
  <sheetViews>
    <sheetView topLeftCell="A28" workbookViewId="0">
      <selection activeCell="P17" sqref="P17"/>
    </sheetView>
  </sheetViews>
  <sheetFormatPr defaultColWidth="9.1796875" defaultRowHeight="15.5" x14ac:dyDescent="0.35"/>
  <cols>
    <col min="1" max="1" width="9.1796875" style="2"/>
    <col min="2" max="2" width="10.7265625" style="2" customWidth="1"/>
    <col min="3" max="3" width="14.453125" style="2" customWidth="1"/>
    <col min="4" max="16384" width="9.1796875" style="2"/>
  </cols>
  <sheetData>
    <row r="1" spans="1:2" x14ac:dyDescent="0.35">
      <c r="A1" s="3" t="s">
        <v>23</v>
      </c>
    </row>
    <row r="3" spans="1:2" x14ac:dyDescent="0.35">
      <c r="B3" s="1" t="s">
        <v>242</v>
      </c>
    </row>
    <row r="4" spans="1:2" x14ac:dyDescent="0.35">
      <c r="B4" s="48" t="s">
        <v>243</v>
      </c>
    </row>
    <row r="27" spans="2:3" x14ac:dyDescent="0.35">
      <c r="B27" s="7" t="s">
        <v>244</v>
      </c>
    </row>
    <row r="29" spans="2:3" ht="16" thickBot="1" x14ac:dyDescent="0.4"/>
    <row r="30" spans="2:3" ht="16" thickBot="1" x14ac:dyDescent="0.4">
      <c r="B30" s="138" t="s">
        <v>248</v>
      </c>
      <c r="C30" s="140"/>
    </row>
    <row r="31" spans="2:3" x14ac:dyDescent="0.35">
      <c r="B31" s="41"/>
      <c r="C31" s="91" t="s">
        <v>247</v>
      </c>
    </row>
    <row r="32" spans="2:3" x14ac:dyDescent="0.35">
      <c r="B32" s="11">
        <v>1980</v>
      </c>
      <c r="C32" s="13">
        <v>254.61005248200217</v>
      </c>
    </row>
    <row r="33" spans="2:3" x14ac:dyDescent="0.35">
      <c r="B33" s="11">
        <v>1981</v>
      </c>
      <c r="C33" s="13">
        <v>254.31101419766537</v>
      </c>
    </row>
    <row r="34" spans="2:3" x14ac:dyDescent="0.35">
      <c r="B34" s="11">
        <v>1982</v>
      </c>
      <c r="C34" s="13">
        <v>258.30978121320857</v>
      </c>
    </row>
    <row r="35" spans="2:3" x14ac:dyDescent="0.35">
      <c r="B35" s="11">
        <v>1983</v>
      </c>
      <c r="C35" s="13">
        <v>260.41262750659877</v>
      </c>
    </row>
    <row r="36" spans="2:3" x14ac:dyDescent="0.35">
      <c r="B36" s="11">
        <v>1984</v>
      </c>
      <c r="C36" s="13">
        <v>262.44886759859554</v>
      </c>
    </row>
    <row r="37" spans="2:3" x14ac:dyDescent="0.35">
      <c r="B37" s="11">
        <v>1985</v>
      </c>
      <c r="C37" s="13">
        <v>274.33914178898948</v>
      </c>
    </row>
    <row r="38" spans="2:3" x14ac:dyDescent="0.35">
      <c r="B38" s="11">
        <v>1986</v>
      </c>
      <c r="C38" s="13">
        <v>284.88772566183007</v>
      </c>
    </row>
    <row r="39" spans="2:3" x14ac:dyDescent="0.35">
      <c r="B39" s="11">
        <v>1987</v>
      </c>
      <c r="C39" s="13">
        <v>292.10992343513607</v>
      </c>
    </row>
    <row r="40" spans="2:3" x14ac:dyDescent="0.35">
      <c r="B40" s="11">
        <v>1988</v>
      </c>
      <c r="C40" s="13">
        <v>297.72482534826088</v>
      </c>
    </row>
    <row r="41" spans="2:3" x14ac:dyDescent="0.35">
      <c r="B41" s="11">
        <v>1989</v>
      </c>
      <c r="C41" s="13">
        <v>303.91498041295034</v>
      </c>
    </row>
    <row r="42" spans="2:3" x14ac:dyDescent="0.35">
      <c r="B42" s="11">
        <v>1990</v>
      </c>
      <c r="C42" s="13">
        <v>313.27217845711795</v>
      </c>
    </row>
    <row r="43" spans="2:3" x14ac:dyDescent="0.35">
      <c r="B43" s="11">
        <v>1991</v>
      </c>
      <c r="C43" s="13">
        <v>324.61200057929301</v>
      </c>
    </row>
    <row r="44" spans="2:3" x14ac:dyDescent="0.35">
      <c r="B44" s="11">
        <v>1992</v>
      </c>
      <c r="C44" s="13">
        <v>339.60354601739795</v>
      </c>
    </row>
    <row r="45" spans="2:3" x14ac:dyDescent="0.35">
      <c r="B45" s="11">
        <v>1993</v>
      </c>
      <c r="C45" s="13">
        <v>347.04886868063915</v>
      </c>
    </row>
    <row r="46" spans="2:3" x14ac:dyDescent="0.35">
      <c r="B46" s="11">
        <v>1994</v>
      </c>
      <c r="C46" s="13">
        <v>353.45074565343748</v>
      </c>
    </row>
    <row r="47" spans="2:3" x14ac:dyDescent="0.35">
      <c r="B47" s="11">
        <v>1995</v>
      </c>
      <c r="C47" s="13">
        <v>355.91441599657463</v>
      </c>
    </row>
    <row r="48" spans="2:3" x14ac:dyDescent="0.35">
      <c r="B48" s="11">
        <v>1996</v>
      </c>
      <c r="C48" s="13">
        <v>370</v>
      </c>
    </row>
    <row r="49" spans="2:3" x14ac:dyDescent="0.35">
      <c r="B49" s="11">
        <v>1997</v>
      </c>
      <c r="C49" s="13">
        <v>380.33333333333331</v>
      </c>
    </row>
    <row r="50" spans="2:3" x14ac:dyDescent="0.35">
      <c r="B50" s="11">
        <v>1998</v>
      </c>
      <c r="C50" s="13">
        <v>392</v>
      </c>
    </row>
    <row r="51" spans="2:3" x14ac:dyDescent="0.35">
      <c r="B51" s="11">
        <v>1999</v>
      </c>
      <c r="C51" s="13">
        <v>403.33333333333331</v>
      </c>
    </row>
    <row r="52" spans="2:3" x14ac:dyDescent="0.35">
      <c r="B52" s="11">
        <v>2000</v>
      </c>
      <c r="C52" s="13">
        <v>413</v>
      </c>
    </row>
    <row r="53" spans="2:3" x14ac:dyDescent="0.35">
      <c r="B53" s="11">
        <v>2001</v>
      </c>
      <c r="C53" s="13">
        <v>428.66666666666669</v>
      </c>
    </row>
    <row r="54" spans="2:3" x14ac:dyDescent="0.35">
      <c r="B54" s="11">
        <v>2002</v>
      </c>
      <c r="C54" s="13">
        <v>441.33333333333331</v>
      </c>
    </row>
    <row r="55" spans="2:3" x14ac:dyDescent="0.35">
      <c r="B55" s="11">
        <v>2003</v>
      </c>
      <c r="C55" s="13">
        <v>459</v>
      </c>
    </row>
    <row r="56" spans="2:3" x14ac:dyDescent="0.35">
      <c r="B56" s="11">
        <v>2004</v>
      </c>
      <c r="C56" s="13">
        <v>470.66666666666669</v>
      </c>
    </row>
    <row r="57" spans="2:3" x14ac:dyDescent="0.35">
      <c r="B57" s="11">
        <v>2005</v>
      </c>
      <c r="C57" s="13">
        <v>481</v>
      </c>
    </row>
    <row r="58" spans="2:3" x14ac:dyDescent="0.35">
      <c r="B58" s="11">
        <v>2006</v>
      </c>
      <c r="C58" s="13">
        <v>483.66666666666669</v>
      </c>
    </row>
    <row r="59" spans="2:3" x14ac:dyDescent="0.35">
      <c r="B59" s="11">
        <v>2007</v>
      </c>
      <c r="C59" s="13">
        <v>490</v>
      </c>
    </row>
    <row r="60" spans="2:3" x14ac:dyDescent="0.35">
      <c r="B60" s="11">
        <v>2008</v>
      </c>
      <c r="C60" s="13">
        <v>498.33333333333331</v>
      </c>
    </row>
    <row r="61" spans="2:3" x14ac:dyDescent="0.35">
      <c r="B61" s="11">
        <v>2009</v>
      </c>
      <c r="C61" s="13">
        <v>508.33333333333331</v>
      </c>
    </row>
    <row r="62" spans="2:3" x14ac:dyDescent="0.35">
      <c r="B62" s="11">
        <v>2010</v>
      </c>
      <c r="C62" s="13">
        <v>507.33333333333331</v>
      </c>
    </row>
    <row r="63" spans="2:3" x14ac:dyDescent="0.35">
      <c r="B63" s="11">
        <v>2011</v>
      </c>
      <c r="C63" s="13">
        <v>504.66666666666669</v>
      </c>
    </row>
    <row r="64" spans="2:3" x14ac:dyDescent="0.35">
      <c r="B64" s="11">
        <v>2012</v>
      </c>
      <c r="C64" s="13">
        <v>496.66666666666669</v>
      </c>
    </row>
    <row r="65" spans="2:3" x14ac:dyDescent="0.35">
      <c r="B65" s="11">
        <v>2013</v>
      </c>
      <c r="C65" s="13">
        <v>498</v>
      </c>
    </row>
    <row r="66" spans="2:3" x14ac:dyDescent="0.35">
      <c r="B66" s="11">
        <v>2014</v>
      </c>
      <c r="C66" s="13">
        <v>504</v>
      </c>
    </row>
    <row r="67" spans="2:3" x14ac:dyDescent="0.35">
      <c r="B67" s="11">
        <v>2015</v>
      </c>
      <c r="C67" s="13">
        <v>509.33333333333331</v>
      </c>
    </row>
    <row r="68" spans="2:3" x14ac:dyDescent="0.35">
      <c r="B68" s="11">
        <v>2016</v>
      </c>
      <c r="C68" s="13">
        <v>520.33333333333337</v>
      </c>
    </row>
    <row r="69" spans="2:3" x14ac:dyDescent="0.35">
      <c r="B69" s="11">
        <v>2017</v>
      </c>
      <c r="C69" s="13">
        <v>522.66666666666663</v>
      </c>
    </row>
    <row r="70" spans="2:3" x14ac:dyDescent="0.35">
      <c r="B70" s="11">
        <v>2018</v>
      </c>
      <c r="C70" s="13">
        <v>528</v>
      </c>
    </row>
    <row r="71" spans="2:3" ht="16" thickBot="1" x14ac:dyDescent="0.4">
      <c r="B71" s="81">
        <v>2019</v>
      </c>
      <c r="C71" s="16">
        <v>534</v>
      </c>
    </row>
  </sheetData>
  <mergeCells count="1">
    <mergeCell ref="B30:C30"/>
  </mergeCells>
  <hyperlinks>
    <hyperlink ref="A1" location="Contents!A1" display="Back to Contents Page" xr:uid="{C38D0BDB-7280-4C1F-BB15-F9E398E8D6E9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0560-B8A1-4776-9D14-33DAE82BA6D6}">
  <dimension ref="A1:F91"/>
  <sheetViews>
    <sheetView topLeftCell="A25" workbookViewId="0">
      <selection activeCell="P22" sqref="P22"/>
    </sheetView>
  </sheetViews>
  <sheetFormatPr defaultColWidth="8.7265625" defaultRowHeight="15.5" x14ac:dyDescent="0.35"/>
  <cols>
    <col min="1" max="2" width="8.7265625" style="2"/>
    <col min="3" max="3" width="15.81640625" style="2" customWidth="1"/>
    <col min="4" max="4" width="15.1796875" style="2" customWidth="1"/>
    <col min="5" max="5" width="15.81640625" style="2" customWidth="1"/>
    <col min="6" max="6" width="14.453125" style="2" customWidth="1"/>
    <col min="7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241</v>
      </c>
    </row>
    <row r="26" spans="2:6" x14ac:dyDescent="0.35">
      <c r="B26" s="6" t="s">
        <v>3</v>
      </c>
    </row>
    <row r="27" spans="2:6" x14ac:dyDescent="0.35">
      <c r="B27" s="7" t="s">
        <v>2</v>
      </c>
    </row>
    <row r="28" spans="2:6" x14ac:dyDescent="0.35">
      <c r="B28" s="7"/>
    </row>
    <row r="29" spans="2:6" ht="16" thickBot="1" x14ac:dyDescent="0.4">
      <c r="B29" s="7"/>
    </row>
    <row r="30" spans="2:6" ht="16" thickBot="1" x14ac:dyDescent="0.4">
      <c r="B30" s="138" t="s">
        <v>169</v>
      </c>
      <c r="C30" s="139"/>
      <c r="D30" s="139"/>
      <c r="E30" s="139"/>
      <c r="F30" s="140"/>
    </row>
    <row r="31" spans="2:6" x14ac:dyDescent="0.35">
      <c r="B31" s="11"/>
      <c r="C31" s="141" t="s">
        <v>168</v>
      </c>
      <c r="D31" s="143"/>
      <c r="E31" s="141" t="s">
        <v>167</v>
      </c>
      <c r="F31" s="142"/>
    </row>
    <row r="32" spans="2:6" ht="31" x14ac:dyDescent="0.35">
      <c r="B32" s="11"/>
      <c r="C32" s="53" t="s">
        <v>106</v>
      </c>
      <c r="D32" s="54" t="s">
        <v>107</v>
      </c>
      <c r="E32" s="53" t="s">
        <v>106</v>
      </c>
      <c r="F32" s="51" t="s">
        <v>107</v>
      </c>
    </row>
    <row r="33" spans="2:6" x14ac:dyDescent="0.35">
      <c r="B33" s="59" t="s">
        <v>108</v>
      </c>
      <c r="C33" s="55">
        <v>0.26813461999999999</v>
      </c>
      <c r="D33" s="56">
        <v>0.27857522000000001</v>
      </c>
      <c r="E33" s="55"/>
      <c r="F33" s="27"/>
    </row>
    <row r="34" spans="2:6" x14ac:dyDescent="0.35">
      <c r="B34" s="59" t="s">
        <v>109</v>
      </c>
      <c r="C34" s="55">
        <v>0.24962210000000001</v>
      </c>
      <c r="D34" s="56">
        <v>0.25628989000000002</v>
      </c>
      <c r="E34" s="55"/>
      <c r="F34" s="27"/>
    </row>
    <row r="35" spans="2:6" x14ac:dyDescent="0.35">
      <c r="B35" s="59" t="s">
        <v>110</v>
      </c>
      <c r="C35" s="55">
        <v>0.26674750000000003</v>
      </c>
      <c r="D35" s="56">
        <v>0.27471635999999999</v>
      </c>
      <c r="E35" s="55">
        <f>AVERAGE(C33:C35)</f>
        <v>0.26150140666666666</v>
      </c>
      <c r="F35" s="27">
        <f>AVERAGE(D33:D35)</f>
        <v>0.26986049000000001</v>
      </c>
    </row>
    <row r="36" spans="2:6" x14ac:dyDescent="0.35">
      <c r="B36" s="60" t="s">
        <v>111</v>
      </c>
      <c r="C36" s="55"/>
      <c r="D36" s="56"/>
      <c r="E36" s="55">
        <f t="shared" ref="E36:F51" si="0">AVERAGE(C34:C36)</f>
        <v>0.25818479999999999</v>
      </c>
      <c r="F36" s="27">
        <f t="shared" si="0"/>
        <v>0.26550312500000001</v>
      </c>
    </row>
    <row r="37" spans="2:6" x14ac:dyDescent="0.35">
      <c r="B37" s="60" t="s">
        <v>112</v>
      </c>
      <c r="C37" s="55">
        <v>0.21937862999999999</v>
      </c>
      <c r="D37" s="56">
        <v>0.22697686</v>
      </c>
      <c r="E37" s="55">
        <f t="shared" si="0"/>
        <v>0.24306306500000002</v>
      </c>
      <c r="F37" s="27">
        <f t="shared" si="0"/>
        <v>0.25084660999999997</v>
      </c>
    </row>
    <row r="38" spans="2:6" x14ac:dyDescent="0.35">
      <c r="B38" s="60" t="s">
        <v>113</v>
      </c>
      <c r="C38" s="55">
        <v>0.26415909999999998</v>
      </c>
      <c r="D38" s="56">
        <v>0.26864342000000002</v>
      </c>
      <c r="E38" s="55">
        <f t="shared" si="0"/>
        <v>0.241768865</v>
      </c>
      <c r="F38" s="27">
        <f t="shared" si="0"/>
        <v>0.24781014000000001</v>
      </c>
    </row>
    <row r="39" spans="2:6" x14ac:dyDescent="0.35">
      <c r="B39" s="60" t="s">
        <v>114</v>
      </c>
      <c r="C39" s="55">
        <v>0.24438641</v>
      </c>
      <c r="D39" s="56">
        <v>0.25271894</v>
      </c>
      <c r="E39" s="55">
        <f t="shared" si="0"/>
        <v>0.24264138000000002</v>
      </c>
      <c r="F39" s="27">
        <f t="shared" si="0"/>
        <v>0.2494464066666667</v>
      </c>
    </row>
    <row r="40" spans="2:6" x14ac:dyDescent="0.35">
      <c r="B40" s="60" t="s">
        <v>115</v>
      </c>
      <c r="C40" s="55">
        <v>0.22696203000000001</v>
      </c>
      <c r="D40" s="56">
        <v>0.23024852000000001</v>
      </c>
      <c r="E40" s="55">
        <f t="shared" si="0"/>
        <v>0.24516918000000001</v>
      </c>
      <c r="F40" s="27">
        <f t="shared" si="0"/>
        <v>0.25053696000000003</v>
      </c>
    </row>
    <row r="41" spans="2:6" x14ac:dyDescent="0.35">
      <c r="B41" s="60" t="s">
        <v>116</v>
      </c>
      <c r="C41" s="55">
        <v>0.24776092999999999</v>
      </c>
      <c r="D41" s="56">
        <v>0.2553918</v>
      </c>
      <c r="E41" s="55">
        <f t="shared" si="0"/>
        <v>0.23970312333333332</v>
      </c>
      <c r="F41" s="27">
        <f t="shared" si="0"/>
        <v>0.24611975333333333</v>
      </c>
    </row>
    <row r="42" spans="2:6" x14ac:dyDescent="0.35">
      <c r="B42" s="60" t="s">
        <v>117</v>
      </c>
      <c r="C42" s="55">
        <v>0.26314715999999999</v>
      </c>
      <c r="D42" s="56">
        <v>0.27002861</v>
      </c>
      <c r="E42" s="55">
        <f t="shared" si="0"/>
        <v>0.24595670666666666</v>
      </c>
      <c r="F42" s="27">
        <f t="shared" si="0"/>
        <v>0.25188964333333336</v>
      </c>
    </row>
    <row r="43" spans="2:6" x14ac:dyDescent="0.35">
      <c r="B43" s="60" t="s">
        <v>118</v>
      </c>
      <c r="C43" s="55">
        <v>0.24594142999999999</v>
      </c>
      <c r="D43" s="56">
        <v>0.25330691</v>
      </c>
      <c r="E43" s="55">
        <f t="shared" si="0"/>
        <v>0.25228317333333333</v>
      </c>
      <c r="F43" s="27">
        <f t="shared" si="0"/>
        <v>0.25957577333333332</v>
      </c>
    </row>
    <row r="44" spans="2:6" x14ac:dyDescent="0.35">
      <c r="B44" s="60" t="s">
        <v>119</v>
      </c>
      <c r="C44" s="55">
        <v>0.26589901999999999</v>
      </c>
      <c r="D44" s="56">
        <v>0.27691581999999998</v>
      </c>
      <c r="E44" s="55">
        <f t="shared" si="0"/>
        <v>0.25832920333333331</v>
      </c>
      <c r="F44" s="27">
        <f t="shared" si="0"/>
        <v>0.26675044666666664</v>
      </c>
    </row>
    <row r="45" spans="2:6" x14ac:dyDescent="0.35">
      <c r="B45" s="60" t="s">
        <v>120</v>
      </c>
      <c r="C45" s="55">
        <v>0.24068337000000001</v>
      </c>
      <c r="D45" s="56">
        <v>0.25152081999999998</v>
      </c>
      <c r="E45" s="55">
        <f t="shared" si="0"/>
        <v>0.25084127333333334</v>
      </c>
      <c r="F45" s="27">
        <f t="shared" si="0"/>
        <v>0.2605811833333333</v>
      </c>
    </row>
    <row r="46" spans="2:6" x14ac:dyDescent="0.35">
      <c r="B46" s="60" t="s">
        <v>121</v>
      </c>
      <c r="C46" s="55">
        <v>0.25335358000000002</v>
      </c>
      <c r="D46" s="56">
        <v>0.26627632000000001</v>
      </c>
      <c r="E46" s="55">
        <f t="shared" si="0"/>
        <v>0.25331198999999999</v>
      </c>
      <c r="F46" s="27">
        <f t="shared" si="0"/>
        <v>0.26490432000000003</v>
      </c>
    </row>
    <row r="47" spans="2:6" x14ac:dyDescent="0.35">
      <c r="B47" s="60" t="s">
        <v>122</v>
      </c>
      <c r="C47" s="55">
        <v>0.22659603</v>
      </c>
      <c r="D47" s="56">
        <v>0.23680757999999999</v>
      </c>
      <c r="E47" s="55">
        <f t="shared" si="0"/>
        <v>0.24021099333333332</v>
      </c>
      <c r="F47" s="27">
        <f t="shared" si="0"/>
        <v>0.25153490666666667</v>
      </c>
    </row>
    <row r="48" spans="2:6" x14ac:dyDescent="0.35">
      <c r="B48" s="60" t="s">
        <v>123</v>
      </c>
      <c r="C48" s="55">
        <v>0.21783669</v>
      </c>
      <c r="D48" s="56">
        <v>0.22825245999999999</v>
      </c>
      <c r="E48" s="55">
        <f t="shared" si="0"/>
        <v>0.23259543333333332</v>
      </c>
      <c r="F48" s="27">
        <f t="shared" si="0"/>
        <v>0.24377878666666666</v>
      </c>
    </row>
    <row r="49" spans="2:6" x14ac:dyDescent="0.35">
      <c r="B49" s="60" t="s">
        <v>124</v>
      </c>
      <c r="C49" s="55">
        <v>0.22742656</v>
      </c>
      <c r="D49" s="56">
        <v>0.23777292</v>
      </c>
      <c r="E49" s="55">
        <f t="shared" si="0"/>
        <v>0.22395309333333335</v>
      </c>
      <c r="F49" s="27">
        <f t="shared" si="0"/>
        <v>0.23427765333333336</v>
      </c>
    </row>
    <row r="50" spans="2:6" x14ac:dyDescent="0.35">
      <c r="B50" s="60" t="s">
        <v>125</v>
      </c>
      <c r="C50" s="55">
        <v>0.23511990999999999</v>
      </c>
      <c r="D50" s="56">
        <v>0.24321353000000001</v>
      </c>
      <c r="E50" s="55">
        <f t="shared" si="0"/>
        <v>0.22679438666666665</v>
      </c>
      <c r="F50" s="27">
        <f t="shared" si="0"/>
        <v>0.23641297000000003</v>
      </c>
    </row>
    <row r="51" spans="2:6" x14ac:dyDescent="0.35">
      <c r="B51" s="60" t="s">
        <v>126</v>
      </c>
      <c r="C51" s="55">
        <v>0.25564468000000001</v>
      </c>
      <c r="D51" s="56">
        <v>0.2613511</v>
      </c>
      <c r="E51" s="55">
        <f t="shared" si="0"/>
        <v>0.23939705</v>
      </c>
      <c r="F51" s="27">
        <f t="shared" si="0"/>
        <v>0.24744584999999999</v>
      </c>
    </row>
    <row r="52" spans="2:6" x14ac:dyDescent="0.35">
      <c r="B52" s="60" t="s">
        <v>127</v>
      </c>
      <c r="C52" s="55">
        <v>0.24074366999999999</v>
      </c>
      <c r="D52" s="56">
        <v>0.24847134000000001</v>
      </c>
      <c r="E52" s="55">
        <f t="shared" ref="E52:F67" si="1">AVERAGE(C50:C52)</f>
        <v>0.24383608666666667</v>
      </c>
      <c r="F52" s="27">
        <f t="shared" si="1"/>
        <v>0.25101199000000002</v>
      </c>
    </row>
    <row r="53" spans="2:6" x14ac:dyDescent="0.35">
      <c r="B53" s="60" t="s">
        <v>128</v>
      </c>
      <c r="C53" s="55">
        <v>0.24826973999999999</v>
      </c>
      <c r="D53" s="56">
        <v>0.25944809000000002</v>
      </c>
      <c r="E53" s="55">
        <f t="shared" si="1"/>
        <v>0.24821936333333336</v>
      </c>
      <c r="F53" s="27">
        <f t="shared" si="1"/>
        <v>0.25642351000000002</v>
      </c>
    </row>
    <row r="54" spans="2:6" x14ac:dyDescent="0.35">
      <c r="B54" s="60" t="s">
        <v>129</v>
      </c>
      <c r="C54" s="55">
        <v>0.25450604999999998</v>
      </c>
      <c r="D54" s="56">
        <v>0.26855373999999999</v>
      </c>
      <c r="E54" s="55">
        <f t="shared" si="1"/>
        <v>0.24783981999999996</v>
      </c>
      <c r="F54" s="27">
        <f t="shared" si="1"/>
        <v>0.25882439000000002</v>
      </c>
    </row>
    <row r="55" spans="2:6" x14ac:dyDescent="0.35">
      <c r="B55" s="60" t="s">
        <v>130</v>
      </c>
      <c r="C55" s="55">
        <v>0.25200102000000002</v>
      </c>
      <c r="D55" s="56">
        <v>0.26907878000000002</v>
      </c>
      <c r="E55" s="55">
        <f t="shared" si="1"/>
        <v>0.25159227000000001</v>
      </c>
      <c r="F55" s="27">
        <f t="shared" si="1"/>
        <v>0.26569353666666667</v>
      </c>
    </row>
    <row r="56" spans="2:6" x14ac:dyDescent="0.35">
      <c r="B56" s="60" t="s">
        <v>131</v>
      </c>
      <c r="C56" s="55">
        <v>0.25833981</v>
      </c>
      <c r="D56" s="56">
        <v>0.27293711999999998</v>
      </c>
      <c r="E56" s="55">
        <f t="shared" si="1"/>
        <v>0.25494896000000006</v>
      </c>
      <c r="F56" s="27">
        <f t="shared" si="1"/>
        <v>0.27018987999999999</v>
      </c>
    </row>
    <row r="57" spans="2:6" x14ac:dyDescent="0.35">
      <c r="B57" s="60" t="s">
        <v>132</v>
      </c>
      <c r="C57" s="55">
        <v>0.25995214999999999</v>
      </c>
      <c r="D57" s="56">
        <v>0.27226788000000002</v>
      </c>
      <c r="E57" s="55">
        <f t="shared" si="1"/>
        <v>0.25676432666666665</v>
      </c>
      <c r="F57" s="27">
        <f t="shared" si="1"/>
        <v>0.27142792666666665</v>
      </c>
    </row>
    <row r="58" spans="2:6" x14ac:dyDescent="0.35">
      <c r="B58" s="60" t="s">
        <v>133</v>
      </c>
      <c r="C58" s="55">
        <v>0.27631988000000002</v>
      </c>
      <c r="D58" s="56">
        <v>0.29658440000000003</v>
      </c>
      <c r="E58" s="55">
        <f t="shared" si="1"/>
        <v>0.26487061333333334</v>
      </c>
      <c r="F58" s="27">
        <f t="shared" si="1"/>
        <v>0.28059646666666666</v>
      </c>
    </row>
    <row r="59" spans="2:6" x14ac:dyDescent="0.35">
      <c r="B59" s="60" t="s">
        <v>134</v>
      </c>
      <c r="C59" s="55">
        <v>0.27076031</v>
      </c>
      <c r="D59" s="56">
        <v>0.2913636</v>
      </c>
      <c r="E59" s="55">
        <f t="shared" si="1"/>
        <v>0.26901078</v>
      </c>
      <c r="F59" s="27">
        <f t="shared" si="1"/>
        <v>0.28673862666666666</v>
      </c>
    </row>
    <row r="60" spans="2:6" x14ac:dyDescent="0.35">
      <c r="B60" s="60" t="s">
        <v>135</v>
      </c>
      <c r="C60" s="55">
        <v>0.31865732000000002</v>
      </c>
      <c r="D60" s="56">
        <v>0.34284272999999998</v>
      </c>
      <c r="E60" s="55">
        <f t="shared" si="1"/>
        <v>0.28857917</v>
      </c>
      <c r="F60" s="27">
        <f t="shared" si="1"/>
        <v>0.31026357666666665</v>
      </c>
    </row>
    <row r="61" spans="2:6" x14ac:dyDescent="0.35">
      <c r="B61" s="60" t="s">
        <v>136</v>
      </c>
      <c r="C61" s="55">
        <v>0.29586198000000002</v>
      </c>
      <c r="D61" s="56">
        <v>0.32102205</v>
      </c>
      <c r="E61" s="55">
        <f t="shared" si="1"/>
        <v>0.29509320333333333</v>
      </c>
      <c r="F61" s="27">
        <f t="shared" si="1"/>
        <v>0.31840946000000003</v>
      </c>
    </row>
    <row r="62" spans="2:6" x14ac:dyDescent="0.35">
      <c r="B62" s="60" t="s">
        <v>137</v>
      </c>
      <c r="C62" s="55">
        <v>0.33582765999999997</v>
      </c>
      <c r="D62" s="56">
        <v>0.36237802000000002</v>
      </c>
      <c r="E62" s="55">
        <f t="shared" si="1"/>
        <v>0.31678232000000001</v>
      </c>
      <c r="F62" s="27">
        <f t="shared" si="1"/>
        <v>0.34208093333333328</v>
      </c>
    </row>
    <row r="63" spans="2:6" x14ac:dyDescent="0.35">
      <c r="B63" s="60" t="s">
        <v>138</v>
      </c>
      <c r="C63" s="55">
        <v>0.34579088000000002</v>
      </c>
      <c r="D63" s="56">
        <v>0.37316790999999999</v>
      </c>
      <c r="E63" s="55">
        <f t="shared" si="1"/>
        <v>0.32582684000000001</v>
      </c>
      <c r="F63" s="27">
        <f t="shared" si="1"/>
        <v>0.35218932666666669</v>
      </c>
    </row>
    <row r="64" spans="2:6" x14ac:dyDescent="0.35">
      <c r="B64" s="60" t="s">
        <v>139</v>
      </c>
      <c r="C64" s="55">
        <v>0.30147242000000002</v>
      </c>
      <c r="D64" s="56">
        <v>0.32174898000000002</v>
      </c>
      <c r="E64" s="55">
        <f t="shared" si="1"/>
        <v>0.32769698666666663</v>
      </c>
      <c r="F64" s="27">
        <f t="shared" si="1"/>
        <v>0.35243163666666666</v>
      </c>
    </row>
    <row r="65" spans="2:6" x14ac:dyDescent="0.35">
      <c r="B65" s="60" t="s">
        <v>140</v>
      </c>
      <c r="C65" s="55">
        <v>0.31691414000000001</v>
      </c>
      <c r="D65" s="56">
        <v>0.35054556999999997</v>
      </c>
      <c r="E65" s="55">
        <f t="shared" si="1"/>
        <v>0.32139248000000004</v>
      </c>
      <c r="F65" s="27">
        <f t="shared" si="1"/>
        <v>0.34848748666666668</v>
      </c>
    </row>
    <row r="66" spans="2:6" x14ac:dyDescent="0.35">
      <c r="B66" s="60" t="s">
        <v>141</v>
      </c>
      <c r="C66" s="55">
        <v>0.30898578999999998</v>
      </c>
      <c r="D66" s="56">
        <v>0.33728153999999999</v>
      </c>
      <c r="E66" s="55">
        <f t="shared" si="1"/>
        <v>0.30912411666666667</v>
      </c>
      <c r="F66" s="27">
        <f t="shared" si="1"/>
        <v>0.33652536333333333</v>
      </c>
    </row>
    <row r="67" spans="2:6" x14ac:dyDescent="0.35">
      <c r="B67" s="60" t="s">
        <v>142</v>
      </c>
      <c r="C67" s="55">
        <v>0.30342710000000001</v>
      </c>
      <c r="D67" s="56">
        <v>0.3300729</v>
      </c>
      <c r="E67" s="55">
        <f t="shared" si="1"/>
        <v>0.30977567666666667</v>
      </c>
      <c r="F67" s="27">
        <f t="shared" si="1"/>
        <v>0.33930000333333332</v>
      </c>
    </row>
    <row r="68" spans="2:6" x14ac:dyDescent="0.35">
      <c r="B68" s="60" t="s">
        <v>143</v>
      </c>
      <c r="C68" s="55">
        <v>0.30325999999999997</v>
      </c>
      <c r="D68" s="56">
        <v>0.33260395999999998</v>
      </c>
      <c r="E68" s="55">
        <f t="shared" ref="E68:F83" si="2">AVERAGE(C66:C68)</f>
        <v>0.30522429666666667</v>
      </c>
      <c r="F68" s="27">
        <f t="shared" si="2"/>
        <v>0.33331946666666662</v>
      </c>
    </row>
    <row r="69" spans="2:6" x14ac:dyDescent="0.35">
      <c r="B69" s="60" t="s">
        <v>144</v>
      </c>
      <c r="C69" s="55">
        <v>0.31673646999999999</v>
      </c>
      <c r="D69" s="56">
        <v>0.34591451000000001</v>
      </c>
      <c r="E69" s="55">
        <f t="shared" si="2"/>
        <v>0.30780785666666666</v>
      </c>
      <c r="F69" s="27">
        <f t="shared" si="2"/>
        <v>0.33619712333333335</v>
      </c>
    </row>
    <row r="70" spans="2:6" x14ac:dyDescent="0.35">
      <c r="B70" s="60" t="s">
        <v>145</v>
      </c>
      <c r="C70" s="55">
        <v>0.31053417</v>
      </c>
      <c r="D70" s="56">
        <v>0.34201962000000002</v>
      </c>
      <c r="E70" s="55">
        <f t="shared" si="2"/>
        <v>0.31017687999999999</v>
      </c>
      <c r="F70" s="27">
        <f t="shared" si="2"/>
        <v>0.34017936333333337</v>
      </c>
    </row>
    <row r="71" spans="2:6" x14ac:dyDescent="0.35">
      <c r="B71" s="60" t="s">
        <v>146</v>
      </c>
      <c r="C71" s="55">
        <v>0.32885505999999998</v>
      </c>
      <c r="D71" s="56">
        <v>0.35978084999999999</v>
      </c>
      <c r="E71" s="55">
        <f t="shared" si="2"/>
        <v>0.31870856666666664</v>
      </c>
      <c r="F71" s="27">
        <f t="shared" si="2"/>
        <v>0.34923832666666671</v>
      </c>
    </row>
    <row r="72" spans="2:6" x14ac:dyDescent="0.35">
      <c r="B72" s="60" t="s">
        <v>147</v>
      </c>
      <c r="C72" s="55">
        <v>0.33910996999999998</v>
      </c>
      <c r="D72" s="56">
        <v>0.36933912000000002</v>
      </c>
      <c r="E72" s="55">
        <f t="shared" si="2"/>
        <v>0.32616639999999997</v>
      </c>
      <c r="F72" s="27">
        <f t="shared" si="2"/>
        <v>0.35704653000000003</v>
      </c>
    </row>
    <row r="73" spans="2:6" x14ac:dyDescent="0.35">
      <c r="B73" s="60" t="s">
        <v>148</v>
      </c>
      <c r="C73" s="55">
        <v>0.30690861000000003</v>
      </c>
      <c r="D73" s="56">
        <v>0.33387621000000001</v>
      </c>
      <c r="E73" s="55">
        <f t="shared" si="2"/>
        <v>0.32495787999999998</v>
      </c>
      <c r="F73" s="27">
        <f t="shared" si="2"/>
        <v>0.35433205999999995</v>
      </c>
    </row>
    <row r="74" spans="2:6" x14ac:dyDescent="0.35">
      <c r="B74" s="60" t="s">
        <v>149</v>
      </c>
      <c r="C74" s="55">
        <v>0.31124475000000001</v>
      </c>
      <c r="D74" s="56">
        <v>0.34144698000000001</v>
      </c>
      <c r="E74" s="55">
        <f t="shared" si="2"/>
        <v>0.31908777666666666</v>
      </c>
      <c r="F74" s="27">
        <f t="shared" si="2"/>
        <v>0.34822077000000001</v>
      </c>
    </row>
    <row r="75" spans="2:6" x14ac:dyDescent="0.35">
      <c r="B75" s="60" t="s">
        <v>150</v>
      </c>
      <c r="C75" s="55">
        <v>0.30838082999999999</v>
      </c>
      <c r="D75" s="56">
        <v>0.33684029999999998</v>
      </c>
      <c r="E75" s="55">
        <f t="shared" si="2"/>
        <v>0.30884472999999996</v>
      </c>
      <c r="F75" s="27">
        <f t="shared" si="2"/>
        <v>0.33738783</v>
      </c>
    </row>
    <row r="76" spans="2:6" x14ac:dyDescent="0.35">
      <c r="B76" s="60" t="s">
        <v>151</v>
      </c>
      <c r="C76" s="55">
        <v>0.29536430000000002</v>
      </c>
      <c r="D76" s="56">
        <v>0.32567848999999999</v>
      </c>
      <c r="E76" s="55">
        <f t="shared" si="2"/>
        <v>0.30499662666666666</v>
      </c>
      <c r="F76" s="27">
        <f t="shared" si="2"/>
        <v>0.33465525666666668</v>
      </c>
    </row>
    <row r="77" spans="2:6" x14ac:dyDescent="0.35">
      <c r="B77" s="60" t="s">
        <v>152</v>
      </c>
      <c r="C77" s="55">
        <v>0.31157256999999999</v>
      </c>
      <c r="D77" s="56">
        <v>0.34248242000000001</v>
      </c>
      <c r="E77" s="55">
        <f t="shared" si="2"/>
        <v>0.30510590000000004</v>
      </c>
      <c r="F77" s="27">
        <f t="shared" si="2"/>
        <v>0.33500040333333336</v>
      </c>
    </row>
    <row r="78" spans="2:6" x14ac:dyDescent="0.35">
      <c r="B78" s="60" t="s">
        <v>153</v>
      </c>
      <c r="C78" s="55">
        <v>0.31949875</v>
      </c>
      <c r="D78" s="56">
        <v>0.35312872000000001</v>
      </c>
      <c r="E78" s="55">
        <f t="shared" si="2"/>
        <v>0.30881187333333332</v>
      </c>
      <c r="F78" s="27">
        <f t="shared" si="2"/>
        <v>0.34042987666666669</v>
      </c>
    </row>
    <row r="79" spans="2:6" x14ac:dyDescent="0.35">
      <c r="B79" s="60" t="s">
        <v>154</v>
      </c>
      <c r="C79" s="55">
        <v>0.33035407999999999</v>
      </c>
      <c r="D79" s="56">
        <v>0.36121984000000001</v>
      </c>
      <c r="E79" s="55">
        <f t="shared" si="2"/>
        <v>0.32047513333333333</v>
      </c>
      <c r="F79" s="27">
        <f t="shared" si="2"/>
        <v>0.35227699333333334</v>
      </c>
    </row>
    <row r="80" spans="2:6" x14ac:dyDescent="0.35">
      <c r="B80" s="60" t="s">
        <v>155</v>
      </c>
      <c r="C80" s="55">
        <v>0.33752536</v>
      </c>
      <c r="D80" s="56">
        <v>0.37297237</v>
      </c>
      <c r="E80" s="55">
        <f t="shared" si="2"/>
        <v>0.32912606333333333</v>
      </c>
      <c r="F80" s="27">
        <f t="shared" si="2"/>
        <v>0.36244030999999999</v>
      </c>
    </row>
    <row r="81" spans="2:6" x14ac:dyDescent="0.35">
      <c r="B81" s="60" t="s">
        <v>156</v>
      </c>
      <c r="C81" s="55">
        <v>0.33389092999999997</v>
      </c>
      <c r="D81" s="56">
        <v>0.36815236000000001</v>
      </c>
      <c r="E81" s="55">
        <f t="shared" si="2"/>
        <v>0.33392345666666667</v>
      </c>
      <c r="F81" s="27">
        <f t="shared" si="2"/>
        <v>0.36744819000000001</v>
      </c>
    </row>
    <row r="82" spans="2:6" x14ac:dyDescent="0.35">
      <c r="B82" s="60" t="s">
        <v>157</v>
      </c>
      <c r="C82" s="55">
        <v>0.30470145999999998</v>
      </c>
      <c r="D82" s="56">
        <v>0.33716066</v>
      </c>
      <c r="E82" s="55">
        <f t="shared" si="2"/>
        <v>0.32537258333333335</v>
      </c>
      <c r="F82" s="27">
        <f t="shared" si="2"/>
        <v>0.35942846333333334</v>
      </c>
    </row>
    <row r="83" spans="2:6" x14ac:dyDescent="0.35">
      <c r="B83" s="60" t="s">
        <v>158</v>
      </c>
      <c r="C83" s="55">
        <v>0.31100936000000001</v>
      </c>
      <c r="D83" s="56">
        <v>0.34645799999999999</v>
      </c>
      <c r="E83" s="55">
        <f t="shared" si="2"/>
        <v>0.31653391666666664</v>
      </c>
      <c r="F83" s="27">
        <f t="shared" si="2"/>
        <v>0.35059033999999994</v>
      </c>
    </row>
    <row r="84" spans="2:6" x14ac:dyDescent="0.35">
      <c r="B84" s="60" t="s">
        <v>159</v>
      </c>
      <c r="C84" s="55">
        <v>0.30837329000000002</v>
      </c>
      <c r="D84" s="56">
        <v>0.34744407999999999</v>
      </c>
      <c r="E84" s="55">
        <f t="shared" ref="E84:F91" si="3">AVERAGE(C82:C84)</f>
        <v>0.30802803666666667</v>
      </c>
      <c r="F84" s="27">
        <f t="shared" si="3"/>
        <v>0.34368758000000005</v>
      </c>
    </row>
    <row r="85" spans="2:6" x14ac:dyDescent="0.35">
      <c r="B85" s="60" t="s">
        <v>160</v>
      </c>
      <c r="C85" s="55">
        <v>0.30164095000000002</v>
      </c>
      <c r="D85" s="56">
        <v>0.33805404999999999</v>
      </c>
      <c r="E85" s="55">
        <f t="shared" si="3"/>
        <v>0.30700786666666668</v>
      </c>
      <c r="F85" s="27">
        <f t="shared" si="3"/>
        <v>0.34398537666666668</v>
      </c>
    </row>
    <row r="86" spans="2:6" x14ac:dyDescent="0.35">
      <c r="B86" s="60" t="s">
        <v>161</v>
      </c>
      <c r="C86" s="55">
        <v>0.30636601000000002</v>
      </c>
      <c r="D86" s="56">
        <v>0.34152728999999998</v>
      </c>
      <c r="E86" s="55">
        <f t="shared" si="3"/>
        <v>0.30546008333333335</v>
      </c>
      <c r="F86" s="27">
        <f t="shared" si="3"/>
        <v>0.34234180666666664</v>
      </c>
    </row>
    <row r="87" spans="2:6" x14ac:dyDescent="0.35">
      <c r="B87" s="60" t="s">
        <v>162</v>
      </c>
      <c r="C87" s="55">
        <v>0.34071980000000002</v>
      </c>
      <c r="D87" s="56">
        <v>0.37906780000000001</v>
      </c>
      <c r="E87" s="55">
        <f t="shared" si="3"/>
        <v>0.31624225333333333</v>
      </c>
      <c r="F87" s="27">
        <f t="shared" si="3"/>
        <v>0.35288304666666664</v>
      </c>
    </row>
    <row r="88" spans="2:6" x14ac:dyDescent="0.35">
      <c r="B88" s="60" t="s">
        <v>163</v>
      </c>
      <c r="C88" s="55">
        <v>0.31651362</v>
      </c>
      <c r="D88" s="56">
        <v>0.35191460000000002</v>
      </c>
      <c r="E88" s="55">
        <f t="shared" si="3"/>
        <v>0.32119981000000003</v>
      </c>
      <c r="F88" s="27">
        <f t="shared" si="3"/>
        <v>0.35750323000000001</v>
      </c>
    </row>
    <row r="89" spans="2:6" x14ac:dyDescent="0.35">
      <c r="B89" s="60" t="s">
        <v>164</v>
      </c>
      <c r="C89" s="55">
        <v>0.31603607</v>
      </c>
      <c r="D89" s="56">
        <v>0.35092524000000003</v>
      </c>
      <c r="E89" s="55">
        <f t="shared" si="3"/>
        <v>0.32442316333333338</v>
      </c>
      <c r="F89" s="27">
        <f t="shared" si="3"/>
        <v>0.36063588000000002</v>
      </c>
    </row>
    <row r="90" spans="2:6" x14ac:dyDescent="0.35">
      <c r="B90" s="60" t="s">
        <v>165</v>
      </c>
      <c r="C90" s="55">
        <v>0.32516015999999998</v>
      </c>
      <c r="D90" s="56">
        <v>0.35889683</v>
      </c>
      <c r="E90" s="55">
        <f t="shared" si="3"/>
        <v>0.31923661666666669</v>
      </c>
      <c r="F90" s="27">
        <f t="shared" si="3"/>
        <v>0.35391222333333333</v>
      </c>
    </row>
    <row r="91" spans="2:6" ht="16" thickBot="1" x14ac:dyDescent="0.4">
      <c r="B91" s="61" t="s">
        <v>166</v>
      </c>
      <c r="C91" s="57">
        <v>0.30488460000000001</v>
      </c>
      <c r="D91" s="58">
        <v>0.33635484999999998</v>
      </c>
      <c r="E91" s="57">
        <f t="shared" si="3"/>
        <v>0.31536027666666672</v>
      </c>
      <c r="F91" s="28">
        <f t="shared" si="3"/>
        <v>0.34872564</v>
      </c>
    </row>
  </sheetData>
  <mergeCells count="3">
    <mergeCell ref="E31:F31"/>
    <mergeCell ref="B30:F30"/>
    <mergeCell ref="C31:D31"/>
  </mergeCells>
  <hyperlinks>
    <hyperlink ref="A1" location="Contents!A1" display="Back to Contents Page" xr:uid="{00000000-0004-0000-02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9DE0-FBD9-4D2B-9432-5F3D6CFE5F15}">
  <dimension ref="A1:D68"/>
  <sheetViews>
    <sheetView topLeftCell="A16" workbookViewId="0">
      <selection activeCell="Q19" sqref="Q19"/>
    </sheetView>
  </sheetViews>
  <sheetFormatPr defaultColWidth="8.7265625" defaultRowHeight="15.5" x14ac:dyDescent="0.35"/>
  <cols>
    <col min="1" max="1" width="8.7265625" style="2"/>
    <col min="2" max="2" width="17.7265625" style="2" customWidth="1"/>
    <col min="3" max="3" width="9.54296875" style="2" customWidth="1"/>
    <col min="4" max="4" width="12.26953125" style="2" customWidth="1"/>
    <col min="5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240</v>
      </c>
    </row>
    <row r="26" spans="2:4" x14ac:dyDescent="0.35">
      <c r="B26" s="7" t="s">
        <v>4</v>
      </c>
    </row>
    <row r="28" spans="2:4" ht="16" thickBot="1" x14ac:dyDescent="0.4"/>
    <row r="29" spans="2:4" ht="16" thickBot="1" x14ac:dyDescent="0.4">
      <c r="B29" s="138" t="s">
        <v>169</v>
      </c>
      <c r="C29" s="139"/>
      <c r="D29" s="140"/>
    </row>
    <row r="30" spans="2:4" x14ac:dyDescent="0.35">
      <c r="B30" s="11"/>
      <c r="C30" s="29" t="s">
        <v>249</v>
      </c>
      <c r="D30" s="31" t="s">
        <v>250</v>
      </c>
    </row>
    <row r="31" spans="2:4" x14ac:dyDescent="0.35">
      <c r="B31" s="43" t="s">
        <v>201</v>
      </c>
      <c r="C31" s="10">
        <v>0.23599999999999999</v>
      </c>
      <c r="D31" s="13">
        <v>0.38700000000000001</v>
      </c>
    </row>
    <row r="32" spans="2:4" x14ac:dyDescent="0.35">
      <c r="B32" s="32" t="s">
        <v>187</v>
      </c>
      <c r="C32" s="10">
        <v>0.249</v>
      </c>
      <c r="D32" s="13">
        <v>0.43099999999999999</v>
      </c>
    </row>
    <row r="33" spans="2:4" x14ac:dyDescent="0.35">
      <c r="B33" s="32" t="s">
        <v>202</v>
      </c>
      <c r="C33" s="10">
        <v>0.249</v>
      </c>
      <c r="D33" s="13">
        <v>0.443</v>
      </c>
    </row>
    <row r="34" spans="2:4" x14ac:dyDescent="0.35">
      <c r="B34" s="32" t="s">
        <v>185</v>
      </c>
      <c r="C34" s="10">
        <v>0.25800000000000001</v>
      </c>
      <c r="D34" s="13">
        <v>0.49</v>
      </c>
    </row>
    <row r="35" spans="2:4" x14ac:dyDescent="0.35">
      <c r="B35" s="32" t="s">
        <v>198</v>
      </c>
      <c r="C35" s="10">
        <v>0.26200000000000001</v>
      </c>
      <c r="D35" s="13">
        <v>0.42899999999999999</v>
      </c>
    </row>
    <row r="36" spans="2:4" x14ac:dyDescent="0.35">
      <c r="B36" s="32" t="s">
        <v>188</v>
      </c>
      <c r="C36" s="10">
        <v>0.26300000000000001</v>
      </c>
      <c r="D36" s="13">
        <v>0.443</v>
      </c>
    </row>
    <row r="37" spans="2:4" x14ac:dyDescent="0.35">
      <c r="B37" s="32" t="s">
        <v>189</v>
      </c>
      <c r="C37" s="10">
        <v>0.26900000000000002</v>
      </c>
      <c r="D37" s="13">
        <v>0.50900000000000001</v>
      </c>
    </row>
    <row r="38" spans="2:4" x14ac:dyDescent="0.35">
      <c r="B38" s="32" t="s">
        <v>204</v>
      </c>
      <c r="C38" s="10">
        <v>0.27500000000000002</v>
      </c>
      <c r="D38" s="13">
        <v>0.42799999999999999</v>
      </c>
    </row>
    <row r="39" spans="2:4" x14ac:dyDescent="0.35">
      <c r="B39" s="32" t="s">
        <v>184</v>
      </c>
      <c r="C39" s="10">
        <v>0.28000000000000003</v>
      </c>
      <c r="D39" s="13">
        <v>0.49399999999999999</v>
      </c>
    </row>
    <row r="40" spans="2:4" x14ac:dyDescent="0.35">
      <c r="B40" s="32" t="s">
        <v>193</v>
      </c>
      <c r="C40" s="10">
        <v>0.28000000000000003</v>
      </c>
      <c r="D40" s="13">
        <v>0.46400000000000002</v>
      </c>
    </row>
    <row r="41" spans="2:4" x14ac:dyDescent="0.35">
      <c r="B41" s="32" t="s">
        <v>199</v>
      </c>
      <c r="C41" s="10">
        <v>0.28100000000000003</v>
      </c>
      <c r="D41" s="13">
        <v>0.45200000000000001</v>
      </c>
    </row>
    <row r="42" spans="2:4" x14ac:dyDescent="0.35">
      <c r="B42" s="32" t="s">
        <v>191</v>
      </c>
      <c r="C42" s="10">
        <v>0.28899999999999998</v>
      </c>
      <c r="D42" s="13">
        <v>0.49399999999999999</v>
      </c>
    </row>
    <row r="43" spans="2:4" x14ac:dyDescent="0.35">
      <c r="B43" s="32" t="s">
        <v>194</v>
      </c>
      <c r="C43" s="10">
        <v>0.29199999999999998</v>
      </c>
      <c r="D43" s="13">
        <v>0.52</v>
      </c>
    </row>
    <row r="44" spans="2:4" x14ac:dyDescent="0.35">
      <c r="B44" s="32" t="s">
        <v>196</v>
      </c>
      <c r="C44" s="10">
        <v>0.29499999999999998</v>
      </c>
      <c r="D44" s="13">
        <v>0.44500000000000001</v>
      </c>
    </row>
    <row r="45" spans="2:4" x14ac:dyDescent="0.35">
      <c r="B45" s="32" t="s">
        <v>190</v>
      </c>
      <c r="C45" s="10">
        <v>0.30099999999999999</v>
      </c>
      <c r="D45" s="13">
        <v>0.52900000000000003</v>
      </c>
    </row>
    <row r="46" spans="2:4" x14ac:dyDescent="0.35">
      <c r="B46" s="32" t="s">
        <v>186</v>
      </c>
      <c r="C46" s="10">
        <v>0.30299999999999999</v>
      </c>
      <c r="D46" s="13">
        <v>0.42699999999999999</v>
      </c>
    </row>
    <row r="47" spans="2:4" x14ac:dyDescent="0.35">
      <c r="B47" s="32" t="s">
        <v>251</v>
      </c>
      <c r="C47" s="10">
        <v>0.30499999999999999</v>
      </c>
      <c r="D47" s="13">
        <v>0.44</v>
      </c>
    </row>
    <row r="48" spans="2:4" x14ac:dyDescent="0.35">
      <c r="B48" s="32" t="s">
        <v>192</v>
      </c>
      <c r="C48" s="10">
        <v>0.30599999999999999</v>
      </c>
      <c r="D48" s="13">
        <v>0.51700000000000002</v>
      </c>
    </row>
    <row r="49" spans="2:4" x14ac:dyDescent="0.35">
      <c r="B49" s="32" t="s">
        <v>205</v>
      </c>
      <c r="C49" s="10">
        <v>0.311</v>
      </c>
      <c r="D49" s="13">
        <v>0.39500000000000002</v>
      </c>
    </row>
    <row r="50" spans="2:4" x14ac:dyDescent="0.35">
      <c r="B50" s="32" t="s">
        <v>200</v>
      </c>
      <c r="C50" s="10">
        <v>0.317</v>
      </c>
      <c r="D50" s="13">
        <v>0.51200000000000001</v>
      </c>
    </row>
    <row r="51" spans="2:4" x14ac:dyDescent="0.35">
      <c r="B51" s="32" t="s">
        <v>252</v>
      </c>
      <c r="C51" s="10">
        <v>0.318</v>
      </c>
      <c r="D51" s="13">
        <v>0.49</v>
      </c>
    </row>
    <row r="52" spans="2:4" x14ac:dyDescent="0.35">
      <c r="B52" s="32" t="s">
        <v>183</v>
      </c>
      <c r="C52" s="10">
        <v>0.32500000000000001</v>
      </c>
      <c r="D52" s="13">
        <v>0.45400000000000001</v>
      </c>
    </row>
    <row r="53" spans="2:4" x14ac:dyDescent="0.35">
      <c r="B53" s="32" t="s">
        <v>208</v>
      </c>
      <c r="C53" s="10">
        <v>0.32500000000000001</v>
      </c>
      <c r="D53" s="13">
        <v>0.49299999999999999</v>
      </c>
    </row>
    <row r="54" spans="2:4" x14ac:dyDescent="0.35">
      <c r="B54" s="32" t="s">
        <v>195</v>
      </c>
      <c r="C54" s="10">
        <v>0.33</v>
      </c>
      <c r="D54" s="13">
        <v>0.51100000000000001</v>
      </c>
    </row>
    <row r="55" spans="2:4" x14ac:dyDescent="0.35">
      <c r="B55" s="32" t="s">
        <v>197</v>
      </c>
      <c r="C55" s="10">
        <v>0.33</v>
      </c>
      <c r="D55" s="13">
        <v>0.45300000000000001</v>
      </c>
    </row>
    <row r="56" spans="2:4" x14ac:dyDescent="0.35">
      <c r="B56" s="32" t="s">
        <v>203</v>
      </c>
      <c r="C56" s="10">
        <v>0.33</v>
      </c>
      <c r="D56" s="13">
        <v>0.50600000000000001</v>
      </c>
    </row>
    <row r="57" spans="2:4" x14ac:dyDescent="0.35">
      <c r="B57" s="32" t="s">
        <v>253</v>
      </c>
      <c r="C57" s="10">
        <v>0.33400000000000002</v>
      </c>
      <c r="D57" s="13">
        <v>0.501</v>
      </c>
    </row>
    <row r="58" spans="2:4" x14ac:dyDescent="0.35">
      <c r="B58" s="32" t="s">
        <v>254</v>
      </c>
      <c r="C58" s="10">
        <v>0.34499999999999997</v>
      </c>
      <c r="D58" s="13">
        <v>0.40200000000000002</v>
      </c>
    </row>
    <row r="59" spans="2:4" x14ac:dyDescent="0.35">
      <c r="B59" s="32" t="s">
        <v>255</v>
      </c>
      <c r="C59" s="10">
        <v>0.34799999999999998</v>
      </c>
      <c r="D59" s="13">
        <v>0.44400000000000001</v>
      </c>
    </row>
    <row r="60" spans="2:4" x14ac:dyDescent="0.35">
      <c r="B60" s="32" t="s">
        <v>256</v>
      </c>
      <c r="C60" s="10">
        <v>0.35</v>
      </c>
      <c r="D60" s="13">
        <v>0.52100000000000002</v>
      </c>
    </row>
    <row r="61" spans="2:4" x14ac:dyDescent="0.35">
      <c r="B61" s="32" t="s">
        <v>257</v>
      </c>
      <c r="C61" s="10">
        <v>0.35099999999999998</v>
      </c>
      <c r="D61" s="13">
        <v>0.47899999999999998</v>
      </c>
    </row>
    <row r="62" spans="2:4" x14ac:dyDescent="0.35">
      <c r="B62" s="32" t="s">
        <v>258</v>
      </c>
      <c r="C62" s="10">
        <v>0.36099999999999999</v>
      </c>
      <c r="D62" s="13">
        <v>0.503</v>
      </c>
    </row>
    <row r="63" spans="2:4" x14ac:dyDescent="0.35">
      <c r="B63" s="32" t="s">
        <v>206</v>
      </c>
      <c r="C63" s="10">
        <v>0.36599999999999999</v>
      </c>
      <c r="D63" s="13">
        <v>0.51300000000000001</v>
      </c>
    </row>
    <row r="64" spans="2:4" x14ac:dyDescent="0.35">
      <c r="B64" s="32" t="s">
        <v>207</v>
      </c>
      <c r="C64" s="10">
        <v>0.39300000000000002</v>
      </c>
      <c r="D64" s="13">
        <v>0.50600000000000001</v>
      </c>
    </row>
    <row r="65" spans="2:4" x14ac:dyDescent="0.35">
      <c r="B65" s="32" t="s">
        <v>259</v>
      </c>
      <c r="C65" s="10">
        <v>0.39700000000000002</v>
      </c>
      <c r="D65" s="13">
        <v>0.49199999999999999</v>
      </c>
    </row>
    <row r="66" spans="2:4" x14ac:dyDescent="0.35">
      <c r="B66" s="32" t="s">
        <v>260</v>
      </c>
      <c r="C66" s="10">
        <v>0.40799999999999997</v>
      </c>
      <c r="D66" s="13">
        <v>0.52800000000000002</v>
      </c>
    </row>
    <row r="67" spans="2:4" x14ac:dyDescent="0.35">
      <c r="B67" s="32" t="s">
        <v>261</v>
      </c>
      <c r="C67" s="10">
        <v>0.41799999999999998</v>
      </c>
      <c r="D67" s="13">
        <v>0.43</v>
      </c>
    </row>
    <row r="68" spans="2:4" ht="16" thickBot="1" x14ac:dyDescent="0.4">
      <c r="B68" s="33" t="s">
        <v>262</v>
      </c>
      <c r="C68" s="14">
        <v>0.47899999999999998</v>
      </c>
      <c r="D68" s="16">
        <v>0.53100000000000003</v>
      </c>
    </row>
  </sheetData>
  <mergeCells count="1">
    <mergeCell ref="B29:D29"/>
  </mergeCells>
  <hyperlinks>
    <hyperlink ref="A1" location="Contents!A1" display="Back to Contents Page" xr:uid="{00000000-0004-0000-03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F5B0-05D3-4772-B569-3064E4594E4A}">
  <dimension ref="A1:G131"/>
  <sheetViews>
    <sheetView topLeftCell="A25" workbookViewId="0">
      <selection activeCell="J34" sqref="J34"/>
    </sheetView>
  </sheetViews>
  <sheetFormatPr defaultColWidth="8.7265625" defaultRowHeight="15.5" x14ac:dyDescent="0.35"/>
  <cols>
    <col min="1" max="1" width="8.7265625" style="2"/>
    <col min="2" max="2" width="12.1796875" style="2" customWidth="1"/>
    <col min="3" max="5" width="8.7265625" style="2"/>
    <col min="6" max="6" width="12" style="2" customWidth="1"/>
    <col min="7" max="7" width="12.1796875" style="2" customWidth="1"/>
    <col min="8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239</v>
      </c>
    </row>
    <row r="5" spans="1:2" x14ac:dyDescent="0.35">
      <c r="B5" s="126"/>
    </row>
    <row r="26" spans="2:7" x14ac:dyDescent="0.35">
      <c r="B26" s="6" t="s">
        <v>3</v>
      </c>
    </row>
    <row r="27" spans="2:7" x14ac:dyDescent="0.35">
      <c r="B27" s="6" t="s">
        <v>5</v>
      </c>
    </row>
    <row r="28" spans="2:7" x14ac:dyDescent="0.35">
      <c r="B28" s="6"/>
    </row>
    <row r="29" spans="2:7" ht="16" thickBot="1" x14ac:dyDescent="0.4"/>
    <row r="30" spans="2:7" ht="16" thickBot="1" x14ac:dyDescent="0.4">
      <c r="B30" s="138" t="s">
        <v>104</v>
      </c>
      <c r="C30" s="139"/>
      <c r="D30" s="139"/>
      <c r="E30" s="139"/>
      <c r="F30" s="139"/>
      <c r="G30" s="140"/>
    </row>
    <row r="31" spans="2:7" x14ac:dyDescent="0.35">
      <c r="B31" s="145" t="s">
        <v>103</v>
      </c>
      <c r="C31" s="141" t="s">
        <v>105</v>
      </c>
      <c r="D31" s="144"/>
      <c r="E31" s="143"/>
      <c r="F31" s="141" t="s">
        <v>102</v>
      </c>
      <c r="G31" s="142"/>
    </row>
    <row r="32" spans="2:7" ht="31" x14ac:dyDescent="0.35">
      <c r="B32" s="146"/>
      <c r="C32" s="49" t="s">
        <v>97</v>
      </c>
      <c r="D32" s="50" t="s">
        <v>98</v>
      </c>
      <c r="E32" s="50" t="s">
        <v>99</v>
      </c>
      <c r="F32" s="53" t="s">
        <v>100</v>
      </c>
      <c r="G32" s="51" t="s">
        <v>101</v>
      </c>
    </row>
    <row r="33" spans="2:7" x14ac:dyDescent="0.35">
      <c r="B33" s="32">
        <v>1</v>
      </c>
      <c r="C33" s="10">
        <v>13</v>
      </c>
      <c r="D33" s="10">
        <v>-23</v>
      </c>
      <c r="E33" s="10">
        <v>-22</v>
      </c>
      <c r="F33" s="21">
        <v>-0.06</v>
      </c>
      <c r="G33" s="23">
        <f>((E33/D33)^(1/10))-1</f>
        <v>-4.4353110839959742E-3</v>
      </c>
    </row>
    <row r="34" spans="2:7" x14ac:dyDescent="0.35">
      <c r="B34" s="32">
        <v>2</v>
      </c>
      <c r="C34" s="10">
        <v>69</v>
      </c>
      <c r="D34" s="10">
        <v>45</v>
      </c>
      <c r="E34" s="10">
        <v>39</v>
      </c>
      <c r="F34" s="21">
        <f t="shared" ref="F34:G97" si="0">((D34/C34)^(1/10))-1</f>
        <v>-4.1843737908827672E-2</v>
      </c>
      <c r="G34" s="23">
        <f t="shared" si="0"/>
        <v>-1.4208181764179151E-2</v>
      </c>
    </row>
    <row r="35" spans="2:7" x14ac:dyDescent="0.35">
      <c r="B35" s="32">
        <v>3</v>
      </c>
      <c r="C35" s="10">
        <v>89</v>
      </c>
      <c r="D35" s="10">
        <v>84</v>
      </c>
      <c r="E35" s="10">
        <v>86</v>
      </c>
      <c r="F35" s="21">
        <f t="shared" si="0"/>
        <v>-5.7652737446075575E-3</v>
      </c>
      <c r="G35" s="23">
        <f t="shared" si="0"/>
        <v>2.3558203352505025E-3</v>
      </c>
    </row>
    <row r="36" spans="2:7" x14ac:dyDescent="0.35">
      <c r="B36" s="32">
        <v>4</v>
      </c>
      <c r="C36" s="10">
        <v>109</v>
      </c>
      <c r="D36" s="10">
        <v>111</v>
      </c>
      <c r="E36" s="10">
        <v>114</v>
      </c>
      <c r="F36" s="21">
        <f t="shared" si="0"/>
        <v>1.8198858942466423E-3</v>
      </c>
      <c r="G36" s="23">
        <f t="shared" si="0"/>
        <v>2.6703838483927989E-3</v>
      </c>
    </row>
    <row r="37" spans="2:7" x14ac:dyDescent="0.35">
      <c r="B37" s="32">
        <v>5</v>
      </c>
      <c r="C37" s="10">
        <v>121</v>
      </c>
      <c r="D37" s="10">
        <v>129</v>
      </c>
      <c r="E37" s="10">
        <v>133</v>
      </c>
      <c r="F37" s="21">
        <f t="shared" si="0"/>
        <v>6.4227236740308502E-3</v>
      </c>
      <c r="G37" s="23">
        <f t="shared" si="0"/>
        <v>3.0583395930265933E-3</v>
      </c>
    </row>
    <row r="38" spans="2:7" x14ac:dyDescent="0.35">
      <c r="B38" s="32">
        <v>6</v>
      </c>
      <c r="C38" s="10">
        <v>129</v>
      </c>
      <c r="D38" s="10">
        <v>145</v>
      </c>
      <c r="E38" s="10">
        <v>153</v>
      </c>
      <c r="F38" s="21">
        <f t="shared" si="0"/>
        <v>1.1760753980331051E-2</v>
      </c>
      <c r="G38" s="23">
        <f t="shared" si="0"/>
        <v>5.3848644411294E-3</v>
      </c>
    </row>
    <row r="39" spans="2:7" x14ac:dyDescent="0.35">
      <c r="B39" s="32">
        <v>7</v>
      </c>
      <c r="C39" s="10">
        <v>138</v>
      </c>
      <c r="D39" s="10">
        <v>160</v>
      </c>
      <c r="E39" s="10">
        <v>164</v>
      </c>
      <c r="F39" s="21">
        <f t="shared" si="0"/>
        <v>1.4901956257184157E-2</v>
      </c>
      <c r="G39" s="23">
        <f t="shared" si="0"/>
        <v>2.4723123954539794E-3</v>
      </c>
    </row>
    <row r="40" spans="2:7" x14ac:dyDescent="0.35">
      <c r="B40" s="32">
        <v>8</v>
      </c>
      <c r="C40" s="10">
        <v>143</v>
      </c>
      <c r="D40" s="10">
        <v>172</v>
      </c>
      <c r="E40" s="10">
        <v>180</v>
      </c>
      <c r="F40" s="21">
        <f t="shared" si="0"/>
        <v>1.8636516636407308E-2</v>
      </c>
      <c r="G40" s="23">
        <f t="shared" si="0"/>
        <v>4.5565872232549154E-3</v>
      </c>
    </row>
    <row r="41" spans="2:7" x14ac:dyDescent="0.35">
      <c r="B41" s="32">
        <v>9</v>
      </c>
      <c r="C41" s="10">
        <v>148</v>
      </c>
      <c r="D41" s="10">
        <v>183</v>
      </c>
      <c r="E41" s="10">
        <v>191</v>
      </c>
      <c r="F41" s="21">
        <f t="shared" si="0"/>
        <v>2.1454291586456176E-2</v>
      </c>
      <c r="G41" s="23">
        <f t="shared" si="0"/>
        <v>4.2878943445694429E-3</v>
      </c>
    </row>
    <row r="42" spans="2:7" x14ac:dyDescent="0.35">
      <c r="B42" s="32">
        <v>10</v>
      </c>
      <c r="C42" s="10">
        <v>153</v>
      </c>
      <c r="D42" s="10">
        <v>192</v>
      </c>
      <c r="E42" s="10">
        <v>201</v>
      </c>
      <c r="F42" s="21">
        <f t="shared" si="0"/>
        <v>2.2965482612552712E-2</v>
      </c>
      <c r="G42" s="23">
        <f t="shared" si="0"/>
        <v>4.591462211441355E-3</v>
      </c>
    </row>
    <row r="43" spans="2:7" x14ac:dyDescent="0.35">
      <c r="B43" s="32">
        <v>11</v>
      </c>
      <c r="C43" s="10">
        <v>157</v>
      </c>
      <c r="D43" s="10">
        <v>202</v>
      </c>
      <c r="E43" s="10">
        <v>210</v>
      </c>
      <c r="F43" s="21">
        <f t="shared" si="0"/>
        <v>2.5522449132916236E-2</v>
      </c>
      <c r="G43" s="23">
        <f t="shared" si="0"/>
        <v>3.8915357695687991E-3</v>
      </c>
    </row>
    <row r="44" spans="2:7" x14ac:dyDescent="0.35">
      <c r="B44" s="32">
        <v>12</v>
      </c>
      <c r="C44" s="10">
        <v>160</v>
      </c>
      <c r="D44" s="10">
        <v>211</v>
      </c>
      <c r="E44" s="10">
        <v>219</v>
      </c>
      <c r="F44" s="21">
        <f t="shared" si="0"/>
        <v>2.8054757663720453E-2</v>
      </c>
      <c r="G44" s="23">
        <f t="shared" si="0"/>
        <v>3.7282924900221559E-3</v>
      </c>
    </row>
    <row r="45" spans="2:7" x14ac:dyDescent="0.35">
      <c r="B45" s="32">
        <v>13</v>
      </c>
      <c r="C45" s="10">
        <v>164</v>
      </c>
      <c r="D45" s="10">
        <v>218</v>
      </c>
      <c r="E45" s="10">
        <v>226</v>
      </c>
      <c r="F45" s="21">
        <f t="shared" si="0"/>
        <v>2.8871801423780541E-2</v>
      </c>
      <c r="G45" s="23">
        <f t="shared" si="0"/>
        <v>3.610495842370387E-3</v>
      </c>
    </row>
    <row r="46" spans="2:7" x14ac:dyDescent="0.35">
      <c r="B46" s="32">
        <v>14</v>
      </c>
      <c r="C46" s="10">
        <v>168</v>
      </c>
      <c r="D46" s="10">
        <v>226</v>
      </c>
      <c r="E46" s="10">
        <v>236</v>
      </c>
      <c r="F46" s="21">
        <f t="shared" si="0"/>
        <v>3.0101253714244658E-2</v>
      </c>
      <c r="G46" s="23">
        <f t="shared" si="0"/>
        <v>4.3390671843916984E-3</v>
      </c>
    </row>
    <row r="47" spans="2:7" x14ac:dyDescent="0.35">
      <c r="B47" s="32">
        <v>15</v>
      </c>
      <c r="C47" s="10">
        <v>172</v>
      </c>
      <c r="D47" s="10">
        <v>234</v>
      </c>
      <c r="E47" s="10">
        <v>244</v>
      </c>
      <c r="F47" s="21">
        <f t="shared" si="0"/>
        <v>3.1261349162235552E-2</v>
      </c>
      <c r="G47" s="23">
        <f t="shared" si="0"/>
        <v>4.1934791230293644E-3</v>
      </c>
    </row>
    <row r="48" spans="2:7" x14ac:dyDescent="0.35">
      <c r="B48" s="32">
        <v>16</v>
      </c>
      <c r="C48" s="10">
        <v>175</v>
      </c>
      <c r="D48" s="10">
        <v>241</v>
      </c>
      <c r="E48" s="10">
        <v>253</v>
      </c>
      <c r="F48" s="21">
        <f t="shared" si="0"/>
        <v>3.2518636900230824E-2</v>
      </c>
      <c r="G48" s="23">
        <f t="shared" si="0"/>
        <v>4.8710808521474913E-3</v>
      </c>
    </row>
    <row r="49" spans="2:7" x14ac:dyDescent="0.35">
      <c r="B49" s="32">
        <v>17</v>
      </c>
      <c r="C49" s="10">
        <v>179</v>
      </c>
      <c r="D49" s="10">
        <v>247</v>
      </c>
      <c r="E49" s="10">
        <v>263</v>
      </c>
      <c r="F49" s="21">
        <f t="shared" si="0"/>
        <v>3.2724290818417101E-2</v>
      </c>
      <c r="G49" s="23">
        <f t="shared" si="0"/>
        <v>6.2963084936655811E-3</v>
      </c>
    </row>
    <row r="50" spans="2:7" x14ac:dyDescent="0.35">
      <c r="B50" s="32">
        <v>18</v>
      </c>
      <c r="C50" s="10">
        <v>183</v>
      </c>
      <c r="D50" s="10">
        <v>255</v>
      </c>
      <c r="E50" s="10">
        <v>271</v>
      </c>
      <c r="F50" s="21">
        <f t="shared" si="0"/>
        <v>3.3734258046609789E-2</v>
      </c>
      <c r="G50" s="23">
        <f t="shared" si="0"/>
        <v>6.1040820138036356E-3</v>
      </c>
    </row>
    <row r="51" spans="2:7" x14ac:dyDescent="0.35">
      <c r="B51" s="32">
        <v>19</v>
      </c>
      <c r="C51" s="10">
        <v>187</v>
      </c>
      <c r="D51" s="10">
        <v>262</v>
      </c>
      <c r="E51" s="10">
        <v>279</v>
      </c>
      <c r="F51" s="21">
        <f t="shared" si="0"/>
        <v>3.4298675361492004E-2</v>
      </c>
      <c r="G51" s="23">
        <f t="shared" si="0"/>
        <v>6.306530756116091E-3</v>
      </c>
    </row>
    <row r="52" spans="2:7" x14ac:dyDescent="0.35">
      <c r="B52" s="32">
        <v>20</v>
      </c>
      <c r="C52" s="10">
        <v>192</v>
      </c>
      <c r="D52" s="10">
        <v>268</v>
      </c>
      <c r="E52" s="10">
        <v>285</v>
      </c>
      <c r="F52" s="21">
        <f t="shared" si="0"/>
        <v>3.3911477633466358E-2</v>
      </c>
      <c r="G52" s="23">
        <f t="shared" si="0"/>
        <v>6.1691714105651663E-3</v>
      </c>
    </row>
    <row r="53" spans="2:7" x14ac:dyDescent="0.35">
      <c r="B53" s="32">
        <v>21</v>
      </c>
      <c r="C53" s="10">
        <v>197</v>
      </c>
      <c r="D53" s="10">
        <v>275</v>
      </c>
      <c r="E53" s="10">
        <v>291</v>
      </c>
      <c r="F53" s="21">
        <f t="shared" si="0"/>
        <v>3.3919310622553933E-2</v>
      </c>
      <c r="G53" s="23">
        <f t="shared" si="0"/>
        <v>5.6712378762362459E-3</v>
      </c>
    </row>
    <row r="54" spans="2:7" x14ac:dyDescent="0.35">
      <c r="B54" s="32">
        <v>22</v>
      </c>
      <c r="C54" s="10">
        <v>202</v>
      </c>
      <c r="D54" s="10">
        <v>281</v>
      </c>
      <c r="E54" s="10">
        <v>297</v>
      </c>
      <c r="F54" s="21">
        <f t="shared" si="0"/>
        <v>3.3559528269172745E-2</v>
      </c>
      <c r="G54" s="23">
        <f t="shared" si="0"/>
        <v>5.5531086107643013E-3</v>
      </c>
    </row>
    <row r="55" spans="2:7" x14ac:dyDescent="0.35">
      <c r="B55" s="32">
        <v>23</v>
      </c>
      <c r="C55" s="10">
        <v>207</v>
      </c>
      <c r="D55" s="10">
        <v>287</v>
      </c>
      <c r="E55" s="10">
        <v>304</v>
      </c>
      <c r="F55" s="21">
        <f t="shared" si="0"/>
        <v>3.321607672728133E-2</v>
      </c>
      <c r="G55" s="23">
        <f t="shared" si="0"/>
        <v>5.7711377851443757E-3</v>
      </c>
    </row>
    <row r="56" spans="2:7" x14ac:dyDescent="0.35">
      <c r="B56" s="32">
        <v>24</v>
      </c>
      <c r="C56" s="10">
        <v>211</v>
      </c>
      <c r="D56" s="10">
        <v>294</v>
      </c>
      <c r="E56" s="10">
        <v>312</v>
      </c>
      <c r="F56" s="21">
        <f t="shared" si="0"/>
        <v>3.3728494120231378E-2</v>
      </c>
      <c r="G56" s="23">
        <f t="shared" si="0"/>
        <v>5.9600327856963453E-3</v>
      </c>
    </row>
    <row r="57" spans="2:7" x14ac:dyDescent="0.35">
      <c r="B57" s="32">
        <v>25</v>
      </c>
      <c r="C57" s="10">
        <v>216</v>
      </c>
      <c r="D57" s="10">
        <v>300</v>
      </c>
      <c r="E57" s="10">
        <v>317</v>
      </c>
      <c r="F57" s="21">
        <f t="shared" si="0"/>
        <v>3.3395938566434413E-2</v>
      </c>
      <c r="G57" s="23">
        <f t="shared" si="0"/>
        <v>5.5271485563415101E-3</v>
      </c>
    </row>
    <row r="58" spans="2:7" x14ac:dyDescent="0.35">
      <c r="B58" s="32">
        <v>26</v>
      </c>
      <c r="C58" s="10">
        <v>220</v>
      </c>
      <c r="D58" s="10">
        <v>307</v>
      </c>
      <c r="E58" s="10">
        <v>324</v>
      </c>
      <c r="F58" s="21">
        <f t="shared" si="0"/>
        <v>3.3883416907355413E-2</v>
      </c>
      <c r="G58" s="23">
        <f t="shared" si="0"/>
        <v>5.4041267171831553E-3</v>
      </c>
    </row>
    <row r="59" spans="2:7" x14ac:dyDescent="0.35">
      <c r="B59" s="32">
        <v>27</v>
      </c>
      <c r="C59" s="10">
        <v>226</v>
      </c>
      <c r="D59" s="10">
        <v>312</v>
      </c>
      <c r="E59" s="10">
        <v>330</v>
      </c>
      <c r="F59" s="21">
        <f t="shared" si="0"/>
        <v>3.2772381545060014E-2</v>
      </c>
      <c r="G59" s="23">
        <f t="shared" si="0"/>
        <v>5.6247062575776052E-3</v>
      </c>
    </row>
    <row r="60" spans="2:7" x14ac:dyDescent="0.35">
      <c r="B60" s="32">
        <v>28</v>
      </c>
      <c r="C60" s="10">
        <v>231</v>
      </c>
      <c r="D60" s="10">
        <v>318</v>
      </c>
      <c r="E60" s="10">
        <v>337</v>
      </c>
      <c r="F60" s="21">
        <f t="shared" si="0"/>
        <v>3.2479682017318767E-2</v>
      </c>
      <c r="G60" s="23">
        <f t="shared" si="0"/>
        <v>5.8200256788547566E-3</v>
      </c>
    </row>
    <row r="61" spans="2:7" x14ac:dyDescent="0.35">
      <c r="B61" s="32">
        <v>29</v>
      </c>
      <c r="C61" s="10">
        <v>236</v>
      </c>
      <c r="D61" s="10">
        <v>324</v>
      </c>
      <c r="E61" s="10">
        <v>343</v>
      </c>
      <c r="F61" s="21">
        <f t="shared" si="0"/>
        <v>3.2198683268904738E-2</v>
      </c>
      <c r="G61" s="23">
        <f t="shared" si="0"/>
        <v>5.7149615773659512E-3</v>
      </c>
    </row>
    <row r="62" spans="2:7" x14ac:dyDescent="0.35">
      <c r="B62" s="32">
        <v>30</v>
      </c>
      <c r="C62" s="10">
        <v>240</v>
      </c>
      <c r="D62" s="10">
        <v>329</v>
      </c>
      <c r="E62" s="10">
        <v>350</v>
      </c>
      <c r="F62" s="21">
        <f t="shared" si="0"/>
        <v>3.2044599548515018E-2</v>
      </c>
      <c r="G62" s="23">
        <f t="shared" si="0"/>
        <v>6.2067227432256455E-3</v>
      </c>
    </row>
    <row r="63" spans="2:7" x14ac:dyDescent="0.35">
      <c r="B63" s="32">
        <v>31</v>
      </c>
      <c r="C63" s="10">
        <v>246</v>
      </c>
      <c r="D63" s="10">
        <v>334</v>
      </c>
      <c r="E63" s="10">
        <v>357</v>
      </c>
      <c r="F63" s="21">
        <f t="shared" si="0"/>
        <v>3.1053346010436078E-2</v>
      </c>
      <c r="G63" s="23">
        <f t="shared" si="0"/>
        <v>6.68170251499145E-3</v>
      </c>
    </row>
    <row r="64" spans="2:7" x14ac:dyDescent="0.35">
      <c r="B64" s="32">
        <v>32</v>
      </c>
      <c r="C64" s="10">
        <v>251</v>
      </c>
      <c r="D64" s="10">
        <v>340</v>
      </c>
      <c r="E64" s="10">
        <v>364</v>
      </c>
      <c r="F64" s="21">
        <f t="shared" si="0"/>
        <v>3.0814501449767162E-2</v>
      </c>
      <c r="G64" s="23">
        <f t="shared" si="0"/>
        <v>6.8441398081038329E-3</v>
      </c>
    </row>
    <row r="65" spans="2:7" x14ac:dyDescent="0.35">
      <c r="B65" s="32">
        <v>33</v>
      </c>
      <c r="C65" s="10">
        <v>256</v>
      </c>
      <c r="D65" s="10">
        <v>346</v>
      </c>
      <c r="E65" s="10">
        <v>371</v>
      </c>
      <c r="F65" s="21">
        <f t="shared" si="0"/>
        <v>3.0584516532202732E-2</v>
      </c>
      <c r="G65" s="23">
        <f t="shared" si="0"/>
        <v>7.000720023933038E-3</v>
      </c>
    </row>
    <row r="66" spans="2:7" x14ac:dyDescent="0.35">
      <c r="B66" s="32">
        <v>34</v>
      </c>
      <c r="C66" s="10">
        <v>261</v>
      </c>
      <c r="D66" s="10">
        <v>353</v>
      </c>
      <c r="E66" s="10">
        <v>376</v>
      </c>
      <c r="F66" s="21">
        <f t="shared" si="0"/>
        <v>3.0655249936282658E-2</v>
      </c>
      <c r="G66" s="23">
        <f t="shared" si="0"/>
        <v>6.3320719849222495E-3</v>
      </c>
    </row>
    <row r="67" spans="2:7" x14ac:dyDescent="0.35">
      <c r="B67" s="32">
        <v>35</v>
      </c>
      <c r="C67" s="10">
        <v>266</v>
      </c>
      <c r="D67" s="10">
        <v>360</v>
      </c>
      <c r="E67" s="10">
        <v>382</v>
      </c>
      <c r="F67" s="21">
        <f t="shared" si="0"/>
        <v>3.0723282957837883E-2</v>
      </c>
      <c r="G67" s="23">
        <f t="shared" si="0"/>
        <v>5.9492848327100667E-3</v>
      </c>
    </row>
    <row r="68" spans="2:7" x14ac:dyDescent="0.35">
      <c r="B68" s="32">
        <v>36</v>
      </c>
      <c r="C68" s="10">
        <v>271</v>
      </c>
      <c r="D68" s="10">
        <v>367</v>
      </c>
      <c r="E68" s="10">
        <v>387</v>
      </c>
      <c r="F68" s="21">
        <f t="shared" si="0"/>
        <v>3.0788767352595281E-2</v>
      </c>
      <c r="G68" s="23">
        <f t="shared" si="0"/>
        <v>5.3203877593774873E-3</v>
      </c>
    </row>
    <row r="69" spans="2:7" x14ac:dyDescent="0.35">
      <c r="B69" s="32">
        <v>37</v>
      </c>
      <c r="C69" s="10">
        <v>275</v>
      </c>
      <c r="D69" s="10">
        <v>373</v>
      </c>
      <c r="E69" s="10">
        <v>395</v>
      </c>
      <c r="F69" s="21">
        <f t="shared" si="0"/>
        <v>3.0950025716159013E-2</v>
      </c>
      <c r="G69" s="23">
        <f t="shared" si="0"/>
        <v>5.7471865973033331E-3</v>
      </c>
    </row>
    <row r="70" spans="2:7" x14ac:dyDescent="0.35">
      <c r="B70" s="32">
        <v>38</v>
      </c>
      <c r="C70" s="10">
        <v>280</v>
      </c>
      <c r="D70" s="10">
        <v>380</v>
      </c>
      <c r="E70" s="10">
        <v>401</v>
      </c>
      <c r="F70" s="21">
        <f t="shared" si="0"/>
        <v>3.1009237719209048E-2</v>
      </c>
      <c r="G70" s="23">
        <f t="shared" si="0"/>
        <v>5.3935103472051438E-3</v>
      </c>
    </row>
    <row r="71" spans="2:7" x14ac:dyDescent="0.35">
      <c r="B71" s="32">
        <v>39</v>
      </c>
      <c r="C71" s="10">
        <v>286</v>
      </c>
      <c r="D71" s="10">
        <v>386</v>
      </c>
      <c r="E71" s="10">
        <v>407</v>
      </c>
      <c r="F71" s="21">
        <f t="shared" si="0"/>
        <v>3.0438619596957706E-2</v>
      </c>
      <c r="G71" s="23">
        <f t="shared" si="0"/>
        <v>5.3116385949032452E-3</v>
      </c>
    </row>
    <row r="72" spans="2:7" x14ac:dyDescent="0.35">
      <c r="B72" s="32">
        <v>40</v>
      </c>
      <c r="C72" s="10">
        <v>291</v>
      </c>
      <c r="D72" s="10">
        <v>392</v>
      </c>
      <c r="E72" s="10">
        <v>414</v>
      </c>
      <c r="F72" s="21">
        <f t="shared" si="0"/>
        <v>3.0242135127386938E-2</v>
      </c>
      <c r="G72" s="23">
        <f t="shared" si="0"/>
        <v>5.4753486325544998E-3</v>
      </c>
    </row>
    <row r="73" spans="2:7" x14ac:dyDescent="0.35">
      <c r="B73" s="32">
        <v>41</v>
      </c>
      <c r="C73" s="10">
        <v>296</v>
      </c>
      <c r="D73" s="10">
        <v>399</v>
      </c>
      <c r="E73" s="10">
        <v>423</v>
      </c>
      <c r="F73" s="21">
        <f t="shared" si="0"/>
        <v>3.0310482621938695E-2</v>
      </c>
      <c r="G73" s="23">
        <f t="shared" si="0"/>
        <v>5.858168564351951E-3</v>
      </c>
    </row>
    <row r="74" spans="2:7" x14ac:dyDescent="0.35">
      <c r="B74" s="32">
        <v>42</v>
      </c>
      <c r="C74" s="10">
        <v>300</v>
      </c>
      <c r="D74" s="10">
        <v>406</v>
      </c>
      <c r="E74" s="10">
        <v>430</v>
      </c>
      <c r="F74" s="21">
        <f t="shared" si="0"/>
        <v>3.0719465400570911E-2</v>
      </c>
      <c r="G74" s="23">
        <f t="shared" si="0"/>
        <v>5.7597287279800291E-3</v>
      </c>
    </row>
    <row r="75" spans="2:7" x14ac:dyDescent="0.35">
      <c r="B75" s="32">
        <v>43</v>
      </c>
      <c r="C75" s="10">
        <v>304</v>
      </c>
      <c r="D75" s="10">
        <v>413</v>
      </c>
      <c r="E75" s="10">
        <v>436</v>
      </c>
      <c r="F75" s="21">
        <f t="shared" si="0"/>
        <v>3.1116286985938046E-2</v>
      </c>
      <c r="G75" s="23">
        <f t="shared" si="0"/>
        <v>5.4341769042600685E-3</v>
      </c>
    </row>
    <row r="76" spans="2:7" x14ac:dyDescent="0.35">
      <c r="B76" s="32">
        <v>44</v>
      </c>
      <c r="C76" s="10">
        <v>309</v>
      </c>
      <c r="D76" s="10">
        <v>418</v>
      </c>
      <c r="E76" s="10">
        <v>442</v>
      </c>
      <c r="F76" s="21">
        <f t="shared" si="0"/>
        <v>3.0675090860902365E-2</v>
      </c>
      <c r="G76" s="23">
        <f t="shared" si="0"/>
        <v>5.5984580758794422E-3</v>
      </c>
    </row>
    <row r="77" spans="2:7" x14ac:dyDescent="0.35">
      <c r="B77" s="32">
        <v>45</v>
      </c>
      <c r="C77" s="10">
        <v>315</v>
      </c>
      <c r="D77" s="10">
        <v>424</v>
      </c>
      <c r="E77" s="10">
        <v>448</v>
      </c>
      <c r="F77" s="21">
        <f t="shared" si="0"/>
        <v>3.0162010521185501E-2</v>
      </c>
      <c r="G77" s="23">
        <f t="shared" si="0"/>
        <v>5.5211634716336722E-3</v>
      </c>
    </row>
    <row r="78" spans="2:7" x14ac:dyDescent="0.35">
      <c r="B78" s="32">
        <v>46</v>
      </c>
      <c r="C78" s="10">
        <v>321</v>
      </c>
      <c r="D78" s="10">
        <v>431</v>
      </c>
      <c r="E78" s="10">
        <v>454</v>
      </c>
      <c r="F78" s="21">
        <f t="shared" si="0"/>
        <v>2.9905135658336635E-2</v>
      </c>
      <c r="G78" s="23">
        <f t="shared" si="0"/>
        <v>5.2124485808957566E-3</v>
      </c>
    </row>
    <row r="79" spans="2:7" x14ac:dyDescent="0.35">
      <c r="B79" s="32">
        <v>47</v>
      </c>
      <c r="C79" s="10">
        <v>327</v>
      </c>
      <c r="D79" s="10">
        <v>437</v>
      </c>
      <c r="E79" s="10">
        <v>462</v>
      </c>
      <c r="F79" s="21">
        <f t="shared" si="0"/>
        <v>2.9421817523507476E-2</v>
      </c>
      <c r="G79" s="23">
        <f t="shared" si="0"/>
        <v>5.5786727621829346E-3</v>
      </c>
    </row>
    <row r="80" spans="2:7" x14ac:dyDescent="0.35">
      <c r="B80" s="32">
        <v>48</v>
      </c>
      <c r="C80" s="10">
        <v>332</v>
      </c>
      <c r="D80" s="10">
        <v>443</v>
      </c>
      <c r="E80" s="10">
        <v>468</v>
      </c>
      <c r="F80" s="21">
        <f t="shared" si="0"/>
        <v>2.9263481662797908E-2</v>
      </c>
      <c r="G80" s="23">
        <f t="shared" si="0"/>
        <v>5.5049494418246692E-3</v>
      </c>
    </row>
    <row r="81" spans="2:7" x14ac:dyDescent="0.35">
      <c r="B81" s="32">
        <v>49</v>
      </c>
      <c r="C81" s="10">
        <v>338</v>
      </c>
      <c r="D81" s="10">
        <v>450</v>
      </c>
      <c r="E81" s="10">
        <v>475</v>
      </c>
      <c r="F81" s="21">
        <f t="shared" si="0"/>
        <v>2.9033661071187877E-2</v>
      </c>
      <c r="G81" s="23">
        <f t="shared" si="0"/>
        <v>5.42136482688238E-3</v>
      </c>
    </row>
    <row r="82" spans="2:7" x14ac:dyDescent="0.35">
      <c r="B82" s="32">
        <v>50</v>
      </c>
      <c r="C82" s="10">
        <v>344</v>
      </c>
      <c r="D82" s="10">
        <v>456</v>
      </c>
      <c r="E82" s="10">
        <v>483</v>
      </c>
      <c r="F82" s="21">
        <f t="shared" si="0"/>
        <v>2.85860737301602E-2</v>
      </c>
      <c r="G82" s="23">
        <f t="shared" si="0"/>
        <v>5.7689611470455038E-3</v>
      </c>
    </row>
    <row r="83" spans="2:7" x14ac:dyDescent="0.35">
      <c r="B83" s="32">
        <v>51</v>
      </c>
      <c r="C83" s="10">
        <v>349</v>
      </c>
      <c r="D83" s="10">
        <v>463</v>
      </c>
      <c r="E83" s="10">
        <v>489</v>
      </c>
      <c r="F83" s="21">
        <f t="shared" si="0"/>
        <v>2.8668773291256722E-2</v>
      </c>
      <c r="G83" s="23">
        <f t="shared" si="0"/>
        <v>5.4784959114411169E-3</v>
      </c>
    </row>
    <row r="84" spans="2:7" x14ac:dyDescent="0.35">
      <c r="B84" s="32">
        <v>52</v>
      </c>
      <c r="C84" s="10">
        <v>353</v>
      </c>
      <c r="D84" s="10">
        <v>471</v>
      </c>
      <c r="E84" s="10">
        <v>496</v>
      </c>
      <c r="F84" s="21">
        <f t="shared" si="0"/>
        <v>2.9258874273374813E-2</v>
      </c>
      <c r="G84" s="23">
        <f t="shared" si="0"/>
        <v>5.1851800270341641E-3</v>
      </c>
    </row>
    <row r="85" spans="2:7" x14ac:dyDescent="0.35">
      <c r="B85" s="32">
        <v>53</v>
      </c>
      <c r="C85" s="10">
        <v>360</v>
      </c>
      <c r="D85" s="10">
        <v>478</v>
      </c>
      <c r="E85" s="10">
        <v>502</v>
      </c>
      <c r="F85" s="21">
        <f t="shared" si="0"/>
        <v>2.8756375281222546E-2</v>
      </c>
      <c r="G85" s="23">
        <f t="shared" si="0"/>
        <v>4.9109581397701607E-3</v>
      </c>
    </row>
    <row r="86" spans="2:7" x14ac:dyDescent="0.35">
      <c r="B86" s="32">
        <v>54</v>
      </c>
      <c r="C86" s="10">
        <v>366</v>
      </c>
      <c r="D86" s="10">
        <v>485</v>
      </c>
      <c r="E86" s="10">
        <v>510</v>
      </c>
      <c r="F86" s="21">
        <f t="shared" si="0"/>
        <v>2.855155551567079E-2</v>
      </c>
      <c r="G86" s="23">
        <f t="shared" si="0"/>
        <v>5.0388359272284244E-3</v>
      </c>
    </row>
    <row r="87" spans="2:7" x14ac:dyDescent="0.35">
      <c r="B87" s="32">
        <v>55</v>
      </c>
      <c r="C87" s="10">
        <v>371</v>
      </c>
      <c r="D87" s="10">
        <v>493</v>
      </c>
      <c r="E87" s="10">
        <v>516</v>
      </c>
      <c r="F87" s="21">
        <f t="shared" si="0"/>
        <v>2.883872130627152E-2</v>
      </c>
      <c r="G87" s="23">
        <f t="shared" si="0"/>
        <v>4.5701706642726769E-3</v>
      </c>
    </row>
    <row r="88" spans="2:7" x14ac:dyDescent="0.35">
      <c r="B88" s="32">
        <v>56</v>
      </c>
      <c r="C88" s="10">
        <v>377</v>
      </c>
      <c r="D88" s="10">
        <v>499</v>
      </c>
      <c r="E88" s="10">
        <v>524</v>
      </c>
      <c r="F88" s="21">
        <f t="shared" si="0"/>
        <v>2.843280074538046E-2</v>
      </c>
      <c r="G88" s="23">
        <f t="shared" si="0"/>
        <v>4.9005273557571893E-3</v>
      </c>
    </row>
    <row r="89" spans="2:7" x14ac:dyDescent="0.35">
      <c r="B89" s="32">
        <v>57</v>
      </c>
      <c r="C89" s="10">
        <v>383</v>
      </c>
      <c r="D89" s="10">
        <v>506</v>
      </c>
      <c r="E89" s="10">
        <v>532</v>
      </c>
      <c r="F89" s="21">
        <f t="shared" si="0"/>
        <v>2.8241609393194311E-2</v>
      </c>
      <c r="G89" s="23">
        <f t="shared" si="0"/>
        <v>5.0232564659327128E-3</v>
      </c>
    </row>
    <row r="90" spans="2:7" x14ac:dyDescent="0.35">
      <c r="B90" s="32">
        <v>58</v>
      </c>
      <c r="C90" s="10">
        <v>387</v>
      </c>
      <c r="D90" s="10">
        <v>514</v>
      </c>
      <c r="E90" s="10">
        <v>539</v>
      </c>
      <c r="F90" s="21">
        <f t="shared" si="0"/>
        <v>2.8786402174133752E-2</v>
      </c>
      <c r="G90" s="23">
        <f t="shared" si="0"/>
        <v>4.7605260152874251E-3</v>
      </c>
    </row>
    <row r="91" spans="2:7" x14ac:dyDescent="0.35">
      <c r="B91" s="32">
        <v>59</v>
      </c>
      <c r="C91" s="10">
        <v>393</v>
      </c>
      <c r="D91" s="10">
        <v>521</v>
      </c>
      <c r="E91" s="10">
        <v>547</v>
      </c>
      <c r="F91" s="21">
        <f t="shared" si="0"/>
        <v>2.8595256755478582E-2</v>
      </c>
      <c r="G91" s="23">
        <f t="shared" si="0"/>
        <v>4.8817531855198659E-3</v>
      </c>
    </row>
    <row r="92" spans="2:7" x14ac:dyDescent="0.35">
      <c r="B92" s="32">
        <v>60</v>
      </c>
      <c r="C92" s="10">
        <v>400</v>
      </c>
      <c r="D92" s="10">
        <v>527</v>
      </c>
      <c r="E92" s="10">
        <v>553</v>
      </c>
      <c r="F92" s="21">
        <f t="shared" si="0"/>
        <v>2.7957270125535061E-2</v>
      </c>
      <c r="G92" s="23">
        <f t="shared" si="0"/>
        <v>4.8273596358985316E-3</v>
      </c>
    </row>
    <row r="93" spans="2:7" x14ac:dyDescent="0.35">
      <c r="B93" s="32">
        <v>61</v>
      </c>
      <c r="C93" s="10">
        <v>406</v>
      </c>
      <c r="D93" s="10">
        <v>535</v>
      </c>
      <c r="E93" s="10">
        <v>562</v>
      </c>
      <c r="F93" s="21">
        <f t="shared" si="0"/>
        <v>2.7975525355305786E-2</v>
      </c>
      <c r="G93" s="23">
        <f t="shared" si="0"/>
        <v>4.9356506928770472E-3</v>
      </c>
    </row>
    <row r="94" spans="2:7" x14ac:dyDescent="0.35">
      <c r="B94" s="32">
        <v>62</v>
      </c>
      <c r="C94" s="10">
        <v>413</v>
      </c>
      <c r="D94" s="10">
        <v>542</v>
      </c>
      <c r="E94" s="10">
        <v>569</v>
      </c>
      <c r="F94" s="21">
        <f t="shared" si="0"/>
        <v>2.7554637182359176E-2</v>
      </c>
      <c r="G94" s="23">
        <f t="shared" si="0"/>
        <v>4.8732792562169447E-3</v>
      </c>
    </row>
    <row r="95" spans="2:7" x14ac:dyDescent="0.35">
      <c r="B95" s="32">
        <v>63</v>
      </c>
      <c r="C95" s="10">
        <v>421</v>
      </c>
      <c r="D95" s="10">
        <v>549</v>
      </c>
      <c r="E95" s="10">
        <v>578</v>
      </c>
      <c r="F95" s="21">
        <f t="shared" si="0"/>
        <v>2.6902059512248E-2</v>
      </c>
      <c r="G95" s="23">
        <f t="shared" si="0"/>
        <v>5.1608140761516541E-3</v>
      </c>
    </row>
    <row r="96" spans="2:7" x14ac:dyDescent="0.35">
      <c r="B96" s="32">
        <v>64</v>
      </c>
      <c r="C96" s="10">
        <v>427</v>
      </c>
      <c r="D96" s="10">
        <v>557</v>
      </c>
      <c r="E96" s="10">
        <v>586</v>
      </c>
      <c r="F96" s="21">
        <f t="shared" si="0"/>
        <v>2.6934470990646497E-2</v>
      </c>
      <c r="G96" s="23">
        <f t="shared" si="0"/>
        <v>5.0883569050268473E-3</v>
      </c>
    </row>
    <row r="97" spans="2:7" x14ac:dyDescent="0.35">
      <c r="B97" s="32">
        <v>65</v>
      </c>
      <c r="C97" s="10">
        <v>432</v>
      </c>
      <c r="D97" s="10">
        <v>566</v>
      </c>
      <c r="E97" s="10">
        <v>594</v>
      </c>
      <c r="F97" s="21">
        <f t="shared" si="0"/>
        <v>2.7385113025223173E-2</v>
      </c>
      <c r="G97" s="23">
        <f t="shared" si="0"/>
        <v>4.8402002237404318E-3</v>
      </c>
    </row>
    <row r="98" spans="2:7" x14ac:dyDescent="0.35">
      <c r="B98" s="32">
        <v>66</v>
      </c>
      <c r="C98" s="10">
        <v>438</v>
      </c>
      <c r="D98" s="10">
        <v>574</v>
      </c>
      <c r="E98" s="10">
        <v>600</v>
      </c>
      <c r="F98" s="21">
        <f t="shared" ref="F98:G131" si="1">((D98/C98)^(1/10))-1</f>
        <v>2.7409975633196915E-2</v>
      </c>
      <c r="G98" s="23">
        <f t="shared" si="1"/>
        <v>4.4398529603832948E-3</v>
      </c>
    </row>
    <row r="99" spans="2:7" x14ac:dyDescent="0.35">
      <c r="B99" s="32">
        <v>67</v>
      </c>
      <c r="C99" s="10">
        <v>445</v>
      </c>
      <c r="D99" s="10">
        <v>582</v>
      </c>
      <c r="E99" s="10">
        <v>608</v>
      </c>
      <c r="F99" s="21">
        <f t="shared" si="1"/>
        <v>2.7203043190268561E-2</v>
      </c>
      <c r="G99" s="23">
        <f t="shared" si="1"/>
        <v>4.3800077396900505E-3</v>
      </c>
    </row>
    <row r="100" spans="2:7" x14ac:dyDescent="0.35">
      <c r="B100" s="32">
        <v>68</v>
      </c>
      <c r="C100" s="10">
        <v>452</v>
      </c>
      <c r="D100" s="10">
        <v>591</v>
      </c>
      <c r="E100" s="10">
        <v>617</v>
      </c>
      <c r="F100" s="21">
        <f t="shared" si="1"/>
        <v>2.7176097132604493E-2</v>
      </c>
      <c r="G100" s="23">
        <f t="shared" si="1"/>
        <v>4.3145817713314827E-3</v>
      </c>
    </row>
    <row r="101" spans="2:7" x14ac:dyDescent="0.35">
      <c r="B101" s="32">
        <v>69</v>
      </c>
      <c r="C101" s="10">
        <v>460</v>
      </c>
      <c r="D101" s="10">
        <v>600</v>
      </c>
      <c r="E101" s="10">
        <v>626</v>
      </c>
      <c r="F101" s="21">
        <f t="shared" si="1"/>
        <v>2.6926454672287825E-2</v>
      </c>
      <c r="G101" s="23">
        <f t="shared" si="1"/>
        <v>4.2510819103807052E-3</v>
      </c>
    </row>
    <row r="102" spans="2:7" x14ac:dyDescent="0.35">
      <c r="B102" s="32">
        <v>70</v>
      </c>
      <c r="C102" s="10">
        <v>467</v>
      </c>
      <c r="D102" s="10">
        <v>609</v>
      </c>
      <c r="E102" s="10">
        <v>635</v>
      </c>
      <c r="F102" s="21">
        <f t="shared" si="1"/>
        <v>2.6904462693219999E-2</v>
      </c>
      <c r="G102" s="23">
        <f t="shared" si="1"/>
        <v>4.1894243231994643E-3</v>
      </c>
    </row>
    <row r="103" spans="2:7" x14ac:dyDescent="0.35">
      <c r="B103" s="32">
        <v>71</v>
      </c>
      <c r="C103" s="10">
        <v>476</v>
      </c>
      <c r="D103" s="10">
        <v>620</v>
      </c>
      <c r="E103" s="10">
        <v>643</v>
      </c>
      <c r="F103" s="21">
        <f t="shared" si="1"/>
        <v>2.6782536709835325E-2</v>
      </c>
      <c r="G103" s="23">
        <f t="shared" si="1"/>
        <v>3.649166674819071E-3</v>
      </c>
    </row>
    <row r="104" spans="2:7" x14ac:dyDescent="0.35">
      <c r="B104" s="32">
        <v>72</v>
      </c>
      <c r="C104" s="10">
        <v>483</v>
      </c>
      <c r="D104" s="10">
        <v>629</v>
      </c>
      <c r="E104" s="10">
        <v>650</v>
      </c>
      <c r="F104" s="21">
        <f t="shared" si="1"/>
        <v>2.6763333924380239E-2</v>
      </c>
      <c r="G104" s="23">
        <f t="shared" si="1"/>
        <v>3.2895092184510588E-3</v>
      </c>
    </row>
    <row r="105" spans="2:7" x14ac:dyDescent="0.35">
      <c r="B105" s="32">
        <v>73</v>
      </c>
      <c r="C105" s="10">
        <v>491</v>
      </c>
      <c r="D105" s="10">
        <v>636</v>
      </c>
      <c r="E105" s="10">
        <v>659</v>
      </c>
      <c r="F105" s="21">
        <f t="shared" si="1"/>
        <v>2.6213119054245171E-2</v>
      </c>
      <c r="G105" s="23">
        <f t="shared" si="1"/>
        <v>3.5588147129850256E-3</v>
      </c>
    </row>
    <row r="106" spans="2:7" x14ac:dyDescent="0.35">
      <c r="B106" s="32">
        <v>74</v>
      </c>
      <c r="C106" s="10">
        <v>501</v>
      </c>
      <c r="D106" s="10">
        <v>647</v>
      </c>
      <c r="E106" s="10">
        <v>667</v>
      </c>
      <c r="F106" s="21">
        <f t="shared" si="1"/>
        <v>2.5903840186919824E-2</v>
      </c>
      <c r="G106" s="23">
        <f t="shared" si="1"/>
        <v>3.0490139577110664E-3</v>
      </c>
    </row>
    <row r="107" spans="2:7" x14ac:dyDescent="0.35">
      <c r="B107" s="32">
        <v>75</v>
      </c>
      <c r="C107" s="10">
        <v>509</v>
      </c>
      <c r="D107" s="10">
        <v>655</v>
      </c>
      <c r="E107" s="10">
        <v>679</v>
      </c>
      <c r="F107" s="21">
        <f t="shared" si="1"/>
        <v>2.5539403931329252E-2</v>
      </c>
      <c r="G107" s="23">
        <f t="shared" si="1"/>
        <v>3.6050718882860711E-3</v>
      </c>
    </row>
    <row r="108" spans="2:7" x14ac:dyDescent="0.35">
      <c r="B108" s="32">
        <v>76</v>
      </c>
      <c r="C108" s="10">
        <v>518</v>
      </c>
      <c r="D108" s="10">
        <v>666</v>
      </c>
      <c r="E108" s="10">
        <v>686</v>
      </c>
      <c r="F108" s="21">
        <f t="shared" si="1"/>
        <v>2.5449899701238676E-2</v>
      </c>
      <c r="G108" s="23">
        <f t="shared" si="1"/>
        <v>2.9631772749125762E-3</v>
      </c>
    </row>
    <row r="109" spans="2:7" x14ac:dyDescent="0.35">
      <c r="B109" s="32">
        <v>77</v>
      </c>
      <c r="C109" s="10">
        <v>528</v>
      </c>
      <c r="D109" s="10">
        <v>677</v>
      </c>
      <c r="E109" s="10">
        <v>696</v>
      </c>
      <c r="F109" s="21">
        <f t="shared" si="1"/>
        <v>2.5169022422846243E-2</v>
      </c>
      <c r="G109" s="23">
        <f t="shared" si="1"/>
        <v>2.7716727443498623E-3</v>
      </c>
    </row>
    <row r="110" spans="2:7" x14ac:dyDescent="0.35">
      <c r="B110" s="32">
        <v>78</v>
      </c>
      <c r="C110" s="10">
        <v>538</v>
      </c>
      <c r="D110" s="10">
        <v>691</v>
      </c>
      <c r="E110" s="10">
        <v>709</v>
      </c>
      <c r="F110" s="21">
        <f t="shared" si="1"/>
        <v>2.5343959312788877E-2</v>
      </c>
      <c r="G110" s="23">
        <f t="shared" si="1"/>
        <v>2.5748795993998375E-3</v>
      </c>
    </row>
    <row r="111" spans="2:7" x14ac:dyDescent="0.35">
      <c r="B111" s="32">
        <v>79</v>
      </c>
      <c r="C111" s="10">
        <v>549</v>
      </c>
      <c r="D111" s="10">
        <v>701</v>
      </c>
      <c r="E111" s="10">
        <v>720</v>
      </c>
      <c r="F111" s="21">
        <f t="shared" si="1"/>
        <v>2.4742072718575647E-2</v>
      </c>
      <c r="G111" s="23">
        <f t="shared" si="1"/>
        <v>2.6779117146658038E-3</v>
      </c>
    </row>
    <row r="112" spans="2:7" x14ac:dyDescent="0.35">
      <c r="B112" s="32">
        <v>80</v>
      </c>
      <c r="C112" s="10">
        <v>557</v>
      </c>
      <c r="D112" s="10">
        <v>716</v>
      </c>
      <c r="E112" s="10">
        <v>729</v>
      </c>
      <c r="F112" s="21">
        <f t="shared" si="1"/>
        <v>2.5429442051877249E-2</v>
      </c>
      <c r="G112" s="23">
        <f t="shared" si="1"/>
        <v>1.8009763181117133E-3</v>
      </c>
    </row>
    <row r="113" spans="2:7" x14ac:dyDescent="0.35">
      <c r="B113" s="32">
        <v>81</v>
      </c>
      <c r="C113" s="10">
        <v>567</v>
      </c>
      <c r="D113" s="10">
        <v>729</v>
      </c>
      <c r="E113" s="10">
        <v>744</v>
      </c>
      <c r="F113" s="21">
        <f t="shared" si="1"/>
        <v>2.5449899701238676E-2</v>
      </c>
      <c r="G113" s="23">
        <f t="shared" si="1"/>
        <v>2.0388058264335651E-3</v>
      </c>
    </row>
    <row r="114" spans="2:7" x14ac:dyDescent="0.35">
      <c r="B114" s="32">
        <v>82</v>
      </c>
      <c r="C114" s="10">
        <v>579</v>
      </c>
      <c r="D114" s="10">
        <v>744</v>
      </c>
      <c r="E114" s="10">
        <v>758</v>
      </c>
      <c r="F114" s="21">
        <f t="shared" si="1"/>
        <v>2.5390848713489511E-2</v>
      </c>
      <c r="G114" s="23">
        <f t="shared" si="1"/>
        <v>1.8659738474684495E-3</v>
      </c>
    </row>
    <row r="115" spans="2:7" x14ac:dyDescent="0.35">
      <c r="B115" s="32">
        <v>83</v>
      </c>
      <c r="C115" s="10">
        <v>590</v>
      </c>
      <c r="D115" s="10">
        <v>761</v>
      </c>
      <c r="E115" s="10">
        <v>777</v>
      </c>
      <c r="F115" s="21">
        <f t="shared" si="1"/>
        <v>2.5777726146965385E-2</v>
      </c>
      <c r="G115" s="23">
        <f t="shared" si="1"/>
        <v>2.0828654073949959E-3</v>
      </c>
    </row>
    <row r="116" spans="2:7" x14ac:dyDescent="0.35">
      <c r="B116" s="32">
        <v>84</v>
      </c>
      <c r="C116" s="10">
        <v>606</v>
      </c>
      <c r="D116" s="10">
        <v>779</v>
      </c>
      <c r="E116" s="10">
        <v>794</v>
      </c>
      <c r="F116" s="21">
        <f t="shared" si="1"/>
        <v>2.543109635474794E-2</v>
      </c>
      <c r="G116" s="23">
        <f t="shared" si="1"/>
        <v>1.9090614796193339E-3</v>
      </c>
    </row>
    <row r="117" spans="2:7" x14ac:dyDescent="0.35">
      <c r="B117" s="32">
        <v>85</v>
      </c>
      <c r="C117" s="10">
        <v>624</v>
      </c>
      <c r="D117" s="10">
        <v>799</v>
      </c>
      <c r="E117" s="10">
        <v>810</v>
      </c>
      <c r="F117" s="21">
        <f t="shared" si="1"/>
        <v>2.5029156692727206E-2</v>
      </c>
      <c r="G117" s="23">
        <f t="shared" si="1"/>
        <v>1.3682654121491833E-3</v>
      </c>
    </row>
    <row r="118" spans="2:7" x14ac:dyDescent="0.35">
      <c r="B118" s="32">
        <v>86</v>
      </c>
      <c r="C118" s="10">
        <v>636</v>
      </c>
      <c r="D118" s="10">
        <v>820</v>
      </c>
      <c r="E118" s="10">
        <v>828</v>
      </c>
      <c r="F118" s="21">
        <f t="shared" si="1"/>
        <v>2.5736178472584692E-2</v>
      </c>
      <c r="G118" s="23">
        <f t="shared" si="1"/>
        <v>9.7135287061900222E-4</v>
      </c>
    </row>
    <row r="119" spans="2:7" x14ac:dyDescent="0.35">
      <c r="B119" s="32">
        <v>87</v>
      </c>
      <c r="C119" s="10">
        <v>646</v>
      </c>
      <c r="D119" s="10">
        <v>839</v>
      </c>
      <c r="E119" s="10">
        <v>849</v>
      </c>
      <c r="F119" s="21">
        <f t="shared" si="1"/>
        <v>2.6485796203857603E-2</v>
      </c>
      <c r="G119" s="23">
        <f t="shared" si="1"/>
        <v>1.1855501940971624E-3</v>
      </c>
    </row>
    <row r="120" spans="2:7" x14ac:dyDescent="0.35">
      <c r="B120" s="32">
        <v>88</v>
      </c>
      <c r="C120" s="10">
        <v>663</v>
      </c>
      <c r="D120" s="10">
        <v>863</v>
      </c>
      <c r="E120" s="10">
        <v>871</v>
      </c>
      <c r="F120" s="21">
        <f t="shared" si="1"/>
        <v>2.6714573870688874E-2</v>
      </c>
      <c r="G120" s="23">
        <f t="shared" si="1"/>
        <v>9.2315442189061514E-4</v>
      </c>
    </row>
    <row r="121" spans="2:7" x14ac:dyDescent="0.35">
      <c r="B121" s="32">
        <v>89</v>
      </c>
      <c r="C121" s="10">
        <v>685</v>
      </c>
      <c r="D121" s="10">
        <v>892</v>
      </c>
      <c r="E121" s="10">
        <v>895</v>
      </c>
      <c r="F121" s="21">
        <f t="shared" si="1"/>
        <v>2.6756422934028468E-2</v>
      </c>
      <c r="G121" s="23">
        <f t="shared" si="1"/>
        <v>3.3581494270218393E-4</v>
      </c>
    </row>
    <row r="122" spans="2:7" x14ac:dyDescent="0.35">
      <c r="B122" s="32">
        <v>90</v>
      </c>
      <c r="C122" s="10">
        <v>710</v>
      </c>
      <c r="D122" s="10">
        <v>920</v>
      </c>
      <c r="E122" s="10">
        <v>923</v>
      </c>
      <c r="F122" s="21">
        <f t="shared" si="1"/>
        <v>2.6249474782083171E-2</v>
      </c>
      <c r="G122" s="23">
        <f t="shared" si="1"/>
        <v>3.2560944522774804E-4</v>
      </c>
    </row>
    <row r="123" spans="2:7" x14ac:dyDescent="0.35">
      <c r="B123" s="32">
        <v>91</v>
      </c>
      <c r="C123" s="10">
        <v>735</v>
      </c>
      <c r="D123" s="10">
        <v>951</v>
      </c>
      <c r="E123" s="10">
        <v>956</v>
      </c>
      <c r="F123" s="21">
        <f t="shared" si="1"/>
        <v>2.6099126222073554E-2</v>
      </c>
      <c r="G123" s="23">
        <f t="shared" si="1"/>
        <v>5.245225644774365E-4</v>
      </c>
    </row>
    <row r="124" spans="2:7" x14ac:dyDescent="0.35">
      <c r="B124" s="32">
        <v>92</v>
      </c>
      <c r="C124" s="10">
        <v>769</v>
      </c>
      <c r="D124" s="10">
        <v>981</v>
      </c>
      <c r="E124" s="10">
        <v>994</v>
      </c>
      <c r="F124" s="21">
        <f t="shared" si="1"/>
        <v>2.4646985629778628E-2</v>
      </c>
      <c r="G124" s="23">
        <f t="shared" si="1"/>
        <v>1.3173416423410966E-3</v>
      </c>
    </row>
    <row r="125" spans="2:7" x14ac:dyDescent="0.35">
      <c r="B125" s="32">
        <v>93</v>
      </c>
      <c r="C125" s="10">
        <v>793</v>
      </c>
      <c r="D125" s="10">
        <v>1024</v>
      </c>
      <c r="E125" s="10">
        <v>1030</v>
      </c>
      <c r="F125" s="21">
        <f t="shared" si="1"/>
        <v>2.5894441981166194E-2</v>
      </c>
      <c r="G125" s="23">
        <f t="shared" si="1"/>
        <v>5.8439825658496147E-4</v>
      </c>
    </row>
    <row r="126" spans="2:7" x14ac:dyDescent="0.35">
      <c r="B126" s="32">
        <v>94</v>
      </c>
      <c r="C126" s="10">
        <v>825</v>
      </c>
      <c r="D126" s="10">
        <v>1081</v>
      </c>
      <c r="E126" s="10">
        <v>1089</v>
      </c>
      <c r="F126" s="21">
        <f t="shared" si="1"/>
        <v>2.739435350671493E-2</v>
      </c>
      <c r="G126" s="23">
        <f t="shared" si="1"/>
        <v>7.3760242435128021E-4</v>
      </c>
    </row>
    <row r="127" spans="2:7" x14ac:dyDescent="0.35">
      <c r="B127" s="32">
        <v>95</v>
      </c>
      <c r="C127" s="10">
        <v>867</v>
      </c>
      <c r="D127" s="10">
        <v>1147</v>
      </c>
      <c r="E127" s="10">
        <v>1157</v>
      </c>
      <c r="F127" s="21">
        <f t="shared" si="1"/>
        <v>2.8381918444802423E-2</v>
      </c>
      <c r="G127" s="23">
        <f t="shared" si="1"/>
        <v>8.6843788042800796E-4</v>
      </c>
    </row>
    <row r="128" spans="2:7" x14ac:dyDescent="0.35">
      <c r="B128" s="32">
        <v>96</v>
      </c>
      <c r="C128" s="10">
        <v>932</v>
      </c>
      <c r="D128" s="10">
        <v>1236</v>
      </c>
      <c r="E128" s="10">
        <v>1241</v>
      </c>
      <c r="F128" s="21">
        <f t="shared" si="1"/>
        <v>2.8632533049071762E-2</v>
      </c>
      <c r="G128" s="23">
        <f t="shared" si="1"/>
        <v>4.0379622245190205E-4</v>
      </c>
    </row>
    <row r="129" spans="2:7" x14ac:dyDescent="0.35">
      <c r="B129" s="32">
        <v>97</v>
      </c>
      <c r="C129" s="10">
        <v>1030</v>
      </c>
      <c r="D129" s="10">
        <v>1391</v>
      </c>
      <c r="E129" s="10">
        <v>1394</v>
      </c>
      <c r="F129" s="21">
        <f t="shared" si="1"/>
        <v>3.05023595608096E-2</v>
      </c>
      <c r="G129" s="23">
        <f t="shared" si="1"/>
        <v>2.1546314855314108E-4</v>
      </c>
    </row>
    <row r="130" spans="2:7" x14ac:dyDescent="0.35">
      <c r="B130" s="32">
        <v>98</v>
      </c>
      <c r="C130" s="10">
        <v>1187</v>
      </c>
      <c r="D130" s="10">
        <v>1605</v>
      </c>
      <c r="E130" s="10">
        <v>1669</v>
      </c>
      <c r="F130" s="21">
        <f t="shared" si="1"/>
        <v>3.0629173796183906E-2</v>
      </c>
      <c r="G130" s="23">
        <f t="shared" si="1"/>
        <v>3.9177431801931117E-3</v>
      </c>
    </row>
    <row r="131" spans="2:7" ht="16" thickBot="1" x14ac:dyDescent="0.4">
      <c r="B131" s="33">
        <v>99</v>
      </c>
      <c r="C131" s="14">
        <v>1389</v>
      </c>
      <c r="D131" s="14">
        <v>2317</v>
      </c>
      <c r="E131" s="14">
        <v>2203</v>
      </c>
      <c r="F131" s="24">
        <f t="shared" si="1"/>
        <v>5.2500664752267445E-2</v>
      </c>
      <c r="G131" s="26">
        <f t="shared" si="1"/>
        <v>-5.0326115253220838E-3</v>
      </c>
    </row>
  </sheetData>
  <mergeCells count="4">
    <mergeCell ref="F31:G31"/>
    <mergeCell ref="B30:G30"/>
    <mergeCell ref="C31:E31"/>
    <mergeCell ref="B31:B32"/>
  </mergeCells>
  <hyperlinks>
    <hyperlink ref="A1" location="Contents!A1" display="Back to Contents Page" xr:uid="{00000000-0004-0000-04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7DB2-AF5E-41D5-8FDE-11F467F7C656}">
  <dimension ref="A1:E44"/>
  <sheetViews>
    <sheetView topLeftCell="A19" workbookViewId="0">
      <selection activeCell="K14" sqref="K14"/>
    </sheetView>
  </sheetViews>
  <sheetFormatPr defaultColWidth="8.7265625" defaultRowHeight="15.5" x14ac:dyDescent="0.35"/>
  <cols>
    <col min="1" max="1" width="8.7265625" style="2"/>
    <col min="2" max="2" width="19.26953125" style="2" customWidth="1"/>
    <col min="3" max="3" width="28.453125" style="2" bestFit="1" customWidth="1"/>
    <col min="4" max="4" width="16.26953125" style="2" bestFit="1" customWidth="1"/>
    <col min="5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238</v>
      </c>
    </row>
    <row r="25" spans="2:4" x14ac:dyDescent="0.35">
      <c r="B25" s="6" t="s">
        <v>6</v>
      </c>
    </row>
    <row r="26" spans="2:4" x14ac:dyDescent="0.35">
      <c r="B26" s="7" t="s">
        <v>7</v>
      </c>
    </row>
    <row r="28" spans="2:4" ht="16" thickBot="1" x14ac:dyDescent="0.4"/>
    <row r="29" spans="2:4" ht="16" thickBot="1" x14ac:dyDescent="0.4">
      <c r="B29" s="138" t="s">
        <v>87</v>
      </c>
      <c r="C29" s="139"/>
      <c r="D29" s="140"/>
    </row>
    <row r="30" spans="2:4" x14ac:dyDescent="0.35">
      <c r="B30" s="11"/>
      <c r="C30" s="10"/>
      <c r="D30" s="34" t="s">
        <v>70</v>
      </c>
    </row>
    <row r="31" spans="2:4" x14ac:dyDescent="0.35">
      <c r="B31" s="147" t="s">
        <v>83</v>
      </c>
      <c r="C31" s="9" t="s">
        <v>71</v>
      </c>
      <c r="D31" s="17">
        <v>415</v>
      </c>
    </row>
    <row r="32" spans="2:4" x14ac:dyDescent="0.35">
      <c r="B32" s="148"/>
      <c r="C32" s="5" t="s">
        <v>72</v>
      </c>
      <c r="D32" s="18">
        <v>635</v>
      </c>
    </row>
    <row r="33" spans="2:5" x14ac:dyDescent="0.35">
      <c r="B33" s="147" t="s">
        <v>84</v>
      </c>
      <c r="C33" s="9" t="s">
        <v>64</v>
      </c>
      <c r="D33" s="17">
        <v>541</v>
      </c>
    </row>
    <row r="34" spans="2:5" x14ac:dyDescent="0.35">
      <c r="B34" s="149"/>
      <c r="C34" s="10" t="s">
        <v>65</v>
      </c>
      <c r="D34" s="19">
        <v>604</v>
      </c>
    </row>
    <row r="35" spans="2:5" x14ac:dyDescent="0.35">
      <c r="B35" s="149"/>
      <c r="C35" s="10" t="s">
        <v>66</v>
      </c>
      <c r="D35" s="19">
        <v>313</v>
      </c>
    </row>
    <row r="36" spans="2:5" x14ac:dyDescent="0.35">
      <c r="B36" s="148"/>
      <c r="C36" s="5" t="s">
        <v>67</v>
      </c>
      <c r="D36" s="18">
        <v>352</v>
      </c>
    </row>
    <row r="37" spans="2:5" x14ac:dyDescent="0.35">
      <c r="B37" s="147" t="s">
        <v>85</v>
      </c>
      <c r="C37" s="9" t="s">
        <v>68</v>
      </c>
      <c r="D37" s="17">
        <v>492</v>
      </c>
      <c r="E37" s="2" t="s">
        <v>63</v>
      </c>
    </row>
    <row r="38" spans="2:5" x14ac:dyDescent="0.35">
      <c r="B38" s="149"/>
      <c r="C38" s="10" t="s">
        <v>73</v>
      </c>
      <c r="D38" s="19">
        <v>316</v>
      </c>
    </row>
    <row r="39" spans="2:5" x14ac:dyDescent="0.35">
      <c r="B39" s="148"/>
      <c r="C39" s="5" t="s">
        <v>74</v>
      </c>
      <c r="D39" s="18">
        <v>370</v>
      </c>
    </row>
    <row r="40" spans="2:5" x14ac:dyDescent="0.35">
      <c r="B40" s="149" t="s">
        <v>86</v>
      </c>
      <c r="C40" s="10" t="s">
        <v>48</v>
      </c>
      <c r="D40" s="19">
        <v>465</v>
      </c>
    </row>
    <row r="41" spans="2:5" x14ac:dyDescent="0.35">
      <c r="B41" s="149"/>
      <c r="C41" s="10" t="s">
        <v>49</v>
      </c>
      <c r="D41" s="19">
        <v>474</v>
      </c>
    </row>
    <row r="42" spans="2:5" x14ac:dyDescent="0.35">
      <c r="B42" s="149"/>
      <c r="C42" s="10" t="s">
        <v>50</v>
      </c>
      <c r="D42" s="19">
        <v>320</v>
      </c>
    </row>
    <row r="43" spans="2:5" x14ac:dyDescent="0.35">
      <c r="B43" s="149"/>
      <c r="C43" s="10" t="s">
        <v>69</v>
      </c>
      <c r="D43" s="19">
        <v>630</v>
      </c>
    </row>
    <row r="44" spans="2:5" ht="16" thickBot="1" x14ac:dyDescent="0.4">
      <c r="B44" s="150"/>
      <c r="C44" s="14" t="s">
        <v>52</v>
      </c>
      <c r="D44" s="20">
        <v>464</v>
      </c>
    </row>
  </sheetData>
  <mergeCells count="5">
    <mergeCell ref="B31:B32"/>
    <mergeCell ref="B33:B36"/>
    <mergeCell ref="B37:B39"/>
    <mergeCell ref="B40:B44"/>
    <mergeCell ref="B29:D29"/>
  </mergeCells>
  <hyperlinks>
    <hyperlink ref="A1" location="Contents!A1" display="Back to Contents Pag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B75D-F5E4-4C4D-8FE8-C2A77DC48329}">
  <dimension ref="A1:H15"/>
  <sheetViews>
    <sheetView workbookViewId="0">
      <selection activeCell="F17" sqref="F17"/>
    </sheetView>
  </sheetViews>
  <sheetFormatPr defaultColWidth="8.7265625" defaultRowHeight="15.5" x14ac:dyDescent="0.35"/>
  <cols>
    <col min="1" max="2" width="8.7265625" style="2"/>
    <col min="3" max="3" width="14.26953125" style="2" bestFit="1" customWidth="1"/>
    <col min="4" max="4" width="12.81640625" style="2" bestFit="1" customWidth="1"/>
    <col min="5" max="5" width="10.81640625" style="2" bestFit="1" customWidth="1"/>
    <col min="6" max="6" width="14.26953125" style="2" bestFit="1" customWidth="1"/>
    <col min="7" max="7" width="10.81640625" style="2" bestFit="1" customWidth="1"/>
    <col min="8" max="8" width="13.453125" style="2" bestFit="1" customWidth="1"/>
    <col min="9" max="18" width="8.7265625" style="2"/>
    <col min="19" max="19" width="15" style="2" bestFit="1" customWidth="1"/>
    <col min="20" max="20" width="14.1796875" style="2" bestFit="1" customWidth="1"/>
    <col min="21" max="21" width="10.7265625" style="2" bestFit="1" customWidth="1"/>
    <col min="22" max="16384" width="8.7265625" style="2"/>
  </cols>
  <sheetData>
    <row r="1" spans="1:8" x14ac:dyDescent="0.35">
      <c r="A1" s="3" t="s">
        <v>23</v>
      </c>
    </row>
    <row r="3" spans="1:8" x14ac:dyDescent="0.35">
      <c r="B3" s="1" t="s">
        <v>8</v>
      </c>
    </row>
    <row r="4" spans="1:8" ht="16" thickBot="1" x14ac:dyDescent="0.4"/>
    <row r="5" spans="1:8" ht="16" customHeight="1" thickBot="1" x14ac:dyDescent="0.4">
      <c r="B5" s="122"/>
      <c r="C5" s="151" t="s">
        <v>224</v>
      </c>
      <c r="D5" s="152"/>
      <c r="E5" s="152"/>
      <c r="F5" s="152"/>
      <c r="G5" s="152"/>
      <c r="H5" s="153"/>
    </row>
    <row r="6" spans="1:8" ht="17.25" customHeight="1" thickBot="1" x14ac:dyDescent="0.4">
      <c r="B6" s="154" t="s">
        <v>225</v>
      </c>
      <c r="C6" s="123"/>
      <c r="D6" s="124" t="s">
        <v>220</v>
      </c>
      <c r="E6" s="124" t="s">
        <v>226</v>
      </c>
      <c r="F6" s="124" t="s">
        <v>227</v>
      </c>
      <c r="G6" s="124" t="s">
        <v>228</v>
      </c>
      <c r="H6" s="124" t="s">
        <v>223</v>
      </c>
    </row>
    <row r="7" spans="1:8" ht="20.25" customHeight="1" thickBot="1" x14ac:dyDescent="0.4">
      <c r="B7" s="155"/>
      <c r="C7" s="124" t="s">
        <v>220</v>
      </c>
      <c r="D7" s="125">
        <v>0.26</v>
      </c>
      <c r="E7" s="125">
        <v>0.39</v>
      </c>
      <c r="F7" s="125">
        <v>0.25</v>
      </c>
      <c r="G7" s="125">
        <v>7.0000000000000007E-2</v>
      </c>
      <c r="H7" s="125">
        <v>0.03</v>
      </c>
    </row>
    <row r="8" spans="1:8" ht="19.5" customHeight="1" thickBot="1" x14ac:dyDescent="0.4">
      <c r="B8" s="155"/>
      <c r="C8" s="124" t="s">
        <v>226</v>
      </c>
      <c r="D8" s="125">
        <v>0.16</v>
      </c>
      <c r="E8" s="125">
        <v>0.32</v>
      </c>
      <c r="F8" s="125">
        <v>0.41</v>
      </c>
      <c r="G8" s="125">
        <v>0.1</v>
      </c>
      <c r="H8" s="125">
        <v>0.02</v>
      </c>
    </row>
    <row r="9" spans="1:8" ht="23.25" customHeight="1" thickBot="1" x14ac:dyDescent="0.4">
      <c r="B9" s="155"/>
      <c r="C9" s="124" t="s">
        <v>227</v>
      </c>
      <c r="D9" s="125">
        <v>7.0000000000000007E-2</v>
      </c>
      <c r="E9" s="125">
        <v>0.17</v>
      </c>
      <c r="F9" s="125">
        <v>0.52</v>
      </c>
      <c r="G9" s="125">
        <v>0.2</v>
      </c>
      <c r="H9" s="125">
        <v>0.04</v>
      </c>
    </row>
    <row r="10" spans="1:8" ht="22.5" customHeight="1" thickBot="1" x14ac:dyDescent="0.4">
      <c r="B10" s="155"/>
      <c r="C10" s="124" t="s">
        <v>228</v>
      </c>
      <c r="D10" s="125">
        <v>0.04</v>
      </c>
      <c r="E10" s="125">
        <v>0.11</v>
      </c>
      <c r="F10" s="125">
        <v>0.3</v>
      </c>
      <c r="G10" s="125">
        <v>0.35</v>
      </c>
      <c r="H10" s="125">
        <v>0.19</v>
      </c>
    </row>
    <row r="11" spans="1:8" ht="23.25" customHeight="1" thickBot="1" x14ac:dyDescent="0.4">
      <c r="B11" s="156"/>
      <c r="C11" s="124" t="s">
        <v>223</v>
      </c>
      <c r="D11" s="125">
        <v>0.06</v>
      </c>
      <c r="E11" s="125">
        <v>7.0000000000000007E-2</v>
      </c>
      <c r="F11" s="125">
        <v>0.25</v>
      </c>
      <c r="G11" s="125">
        <v>0.24</v>
      </c>
      <c r="H11" s="125">
        <v>0.39</v>
      </c>
    </row>
    <row r="12" spans="1:8" ht="23.25" customHeight="1" x14ac:dyDescent="0.35">
      <c r="B12" s="128"/>
      <c r="C12" s="129"/>
      <c r="D12" s="130"/>
      <c r="E12" s="130"/>
      <c r="F12" s="130"/>
      <c r="G12" s="130"/>
      <c r="H12" s="130"/>
    </row>
    <row r="14" spans="1:8" x14ac:dyDescent="0.35">
      <c r="B14" s="6" t="s">
        <v>9</v>
      </c>
    </row>
    <row r="15" spans="1:8" x14ac:dyDescent="0.35">
      <c r="B15" s="7" t="s">
        <v>217</v>
      </c>
    </row>
  </sheetData>
  <mergeCells count="2">
    <mergeCell ref="C5:H5"/>
    <mergeCell ref="B6:B11"/>
  </mergeCells>
  <hyperlinks>
    <hyperlink ref="A1" location="Contents!A1" display="Back to Contents Page" xr:uid="{00000000-0004-0000-06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3654-A0D2-40A9-BF73-63391EE6CFDB}">
  <dimension ref="A1:G36"/>
  <sheetViews>
    <sheetView workbookViewId="0">
      <selection activeCell="D35" sqref="D35"/>
    </sheetView>
  </sheetViews>
  <sheetFormatPr defaultColWidth="8.7265625" defaultRowHeight="15.5" x14ac:dyDescent="0.35"/>
  <cols>
    <col min="1" max="1" width="8.7265625" style="2"/>
    <col min="2" max="2" width="18.1796875" style="2" customWidth="1"/>
    <col min="3" max="3" width="13.54296875" style="2" bestFit="1" customWidth="1"/>
    <col min="4" max="6" width="11.81640625" style="2" bestFit="1" customWidth="1"/>
    <col min="7" max="7" width="14" style="2" bestFit="1" customWidth="1"/>
    <col min="8" max="16384" width="8.7265625" style="2"/>
  </cols>
  <sheetData>
    <row r="1" spans="1:2" x14ac:dyDescent="0.35">
      <c r="A1" s="3" t="s">
        <v>23</v>
      </c>
    </row>
    <row r="3" spans="1:2" x14ac:dyDescent="0.35">
      <c r="B3" s="1" t="s">
        <v>219</v>
      </c>
    </row>
    <row r="25" spans="2:7" x14ac:dyDescent="0.35">
      <c r="B25" s="6" t="s">
        <v>11</v>
      </c>
    </row>
    <row r="26" spans="2:7" x14ac:dyDescent="0.35">
      <c r="B26" s="7" t="s">
        <v>10</v>
      </c>
    </row>
    <row r="27" spans="2:7" x14ac:dyDescent="0.35">
      <c r="B27" s="7"/>
    </row>
    <row r="28" spans="2:7" ht="16" thickBot="1" x14ac:dyDescent="0.4">
      <c r="B28" s="7"/>
    </row>
    <row r="29" spans="2:7" ht="16" thickBot="1" x14ac:dyDescent="0.4">
      <c r="B29" s="160" t="s">
        <v>215</v>
      </c>
      <c r="C29" s="161"/>
      <c r="D29" s="161"/>
      <c r="E29" s="161"/>
      <c r="F29" s="161"/>
      <c r="G29" s="162"/>
    </row>
    <row r="30" spans="2:7" x14ac:dyDescent="0.35">
      <c r="B30" s="163" t="s">
        <v>88</v>
      </c>
      <c r="C30" s="157" t="s">
        <v>89</v>
      </c>
      <c r="D30" s="158"/>
      <c r="E30" s="158"/>
      <c r="F30" s="158"/>
      <c r="G30" s="159"/>
    </row>
    <row r="31" spans="2:7" x14ac:dyDescent="0.35">
      <c r="B31" s="164"/>
      <c r="C31" s="101" t="s">
        <v>220</v>
      </c>
      <c r="D31" s="101" t="s">
        <v>221</v>
      </c>
      <c r="E31" s="101" t="s">
        <v>222</v>
      </c>
      <c r="F31" s="101" t="s">
        <v>218</v>
      </c>
      <c r="G31" s="112" t="s">
        <v>223</v>
      </c>
    </row>
    <row r="32" spans="2:7" x14ac:dyDescent="0.35">
      <c r="B32" s="131" t="s">
        <v>25</v>
      </c>
      <c r="C32" s="118">
        <v>0.67093101236824337</v>
      </c>
      <c r="D32" s="118">
        <v>0.46364582202313764</v>
      </c>
      <c r="E32" s="118">
        <v>0.28141405862422014</v>
      </c>
      <c r="F32" s="118">
        <v>0.44698126336122757</v>
      </c>
      <c r="G32" s="119">
        <v>0.64770849760270721</v>
      </c>
    </row>
    <row r="33" spans="2:7" x14ac:dyDescent="0.35">
      <c r="B33" s="132" t="s">
        <v>26</v>
      </c>
      <c r="C33" s="118">
        <v>0.21117333646805336</v>
      </c>
      <c r="D33" s="118">
        <v>0.31852737998091968</v>
      </c>
      <c r="E33" s="118">
        <v>0.28374508613562621</v>
      </c>
      <c r="F33" s="118">
        <v>0.303902305942225</v>
      </c>
      <c r="G33" s="119">
        <v>0.21715789945623018</v>
      </c>
    </row>
    <row r="34" spans="2:7" x14ac:dyDescent="0.35">
      <c r="B34" s="132" t="s">
        <v>27</v>
      </c>
      <c r="C34" s="118">
        <v>8.7235828515154171E-2</v>
      </c>
      <c r="D34" s="118">
        <v>0.15219622492172616</v>
      </c>
      <c r="E34" s="118">
        <v>0.27130029805357658</v>
      </c>
      <c r="F34" s="118">
        <v>0.17685217307334689</v>
      </c>
      <c r="G34" s="119">
        <v>9.0774393348954763E-2</v>
      </c>
    </row>
    <row r="35" spans="2:7" x14ac:dyDescent="0.35">
      <c r="B35" s="132" t="s">
        <v>28</v>
      </c>
      <c r="C35" s="118">
        <v>2.2951873864964206E-2</v>
      </c>
      <c r="D35" s="118">
        <v>5.1421963256391139E-2</v>
      </c>
      <c r="E35" s="118">
        <v>0.12625453518228416</v>
      </c>
      <c r="F35" s="118">
        <v>5.9064785019138422E-2</v>
      </c>
      <c r="G35" s="119">
        <v>3.427179987333915E-2</v>
      </c>
    </row>
    <row r="36" spans="2:7" ht="16" thickBot="1" x14ac:dyDescent="0.4">
      <c r="B36" s="133" t="s">
        <v>29</v>
      </c>
      <c r="C36" s="120">
        <v>7.7079487835848602E-3</v>
      </c>
      <c r="D36" s="120">
        <v>1.4208609817825376E-2</v>
      </c>
      <c r="E36" s="120">
        <v>3.7286022004292901E-2</v>
      </c>
      <c r="F36" s="120">
        <v>1.3199472604062122E-2</v>
      </c>
      <c r="G36" s="121">
        <v>1.0087409718768691E-2</v>
      </c>
    </row>
  </sheetData>
  <mergeCells count="3">
    <mergeCell ref="C30:G30"/>
    <mergeCell ref="B29:G29"/>
    <mergeCell ref="B30:B31"/>
  </mergeCells>
  <hyperlinks>
    <hyperlink ref="A1" location="Contents!A1" display="Back to Contents Pag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B4988D837A54484D5B4F807579F55" ma:contentTypeVersion="16" ma:contentTypeDescription="Create a new document." ma:contentTypeScope="" ma:versionID="107251a0916515b15eeed19e089a00f8">
  <xsd:schema xmlns:xsd="http://www.w3.org/2001/XMLSchema" xmlns:xs="http://www.w3.org/2001/XMLSchema" xmlns:p="http://schemas.microsoft.com/office/2006/metadata/properties" xmlns:ns2="eb7a73ce-69ed-477f-a703-47dbebfce9e5" xmlns:ns3="a0c7abbb-7c17-4b6b-9011-0cbb0c78f22c" targetNamespace="http://schemas.microsoft.com/office/2006/metadata/properties" ma:root="true" ma:fieldsID="5638fa26c64503a95af060ccbfa08880" ns2:_="" ns3:_="">
    <xsd:import namespace="eb7a73ce-69ed-477f-a703-47dbebfce9e5"/>
    <xsd:import namespace="a0c7abbb-7c17-4b6b-9011-0cbb0c78f2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a73ce-69ed-477f-a703-47dbebfce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865813-b24e-4515-aac3-72cd3b0aa1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7abbb-7c17-4b6b-9011-0cbb0c78f2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0f3358-19bb-409a-8c4e-d0a67f8a1494}" ma:internalName="TaxCatchAll" ma:showField="CatchAllData" ma:web="a0c7abbb-7c17-4b6b-9011-0cbb0c78f2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426AA3-1E59-493F-9B44-7D0FE4E21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a73ce-69ed-477f-a703-47dbebfce9e5"/>
    <ds:schemaRef ds:uri="a0c7abbb-7c17-4b6b-9011-0cbb0c78f2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F5FA1-E8FE-4C3C-B340-5E003CAB1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Contents</vt:lpstr>
      <vt:lpstr>Chart 3.1</vt:lpstr>
      <vt:lpstr>Chart 3.2</vt:lpstr>
      <vt:lpstr>Chart 3.3</vt:lpstr>
      <vt:lpstr>Chart 3.4</vt:lpstr>
      <vt:lpstr>Chart 3.5</vt:lpstr>
      <vt:lpstr>Chart 3.6</vt:lpstr>
      <vt:lpstr>Table 3.1</vt:lpstr>
      <vt:lpstr>Chart 3.7</vt:lpstr>
      <vt:lpstr>Chart 3.8</vt:lpstr>
      <vt:lpstr>Chart 3.9</vt:lpstr>
      <vt:lpstr>Chart 3.10</vt:lpstr>
      <vt:lpstr>Chart 3.11</vt:lpstr>
      <vt:lpstr>Chart 3.12</vt:lpstr>
      <vt:lpstr>Chart 3.13</vt:lpstr>
      <vt:lpstr>Chart 3.14</vt:lpstr>
      <vt:lpstr>Chart 3.15</vt:lpstr>
      <vt:lpstr>Chart 3.16</vt:lpstr>
      <vt:lpstr>Chart 3.17</vt:lpstr>
      <vt:lpstr>Contents!_Toc116053240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Crummey</dc:creator>
  <cp:lastModifiedBy>Allison Catalano</cp:lastModifiedBy>
  <dcterms:created xsi:type="dcterms:W3CDTF">2022-10-07T17:50:05Z</dcterms:created>
  <dcterms:modified xsi:type="dcterms:W3CDTF">2022-11-11T14:52:19Z</dcterms:modified>
</cp:coreProperties>
</file>